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10305" activeTab="2"/>
  </bookViews>
  <sheets>
    <sheet name="data" sheetId="3" r:id="rId1"/>
    <sheet name="reg-data" sheetId="4" r:id="rId2"/>
    <sheet name="stata-data" sheetId="5" r:id="rId3"/>
  </sheets>
  <calcPr calcId="145621"/>
</workbook>
</file>

<file path=xl/calcChain.xml><?xml version="1.0" encoding="utf-8"?>
<calcChain xmlns="http://schemas.openxmlformats.org/spreadsheetml/2006/main">
  <c r="N25" i="4" l="1"/>
  <c r="N24" i="4"/>
  <c r="N21" i="4"/>
  <c r="N17" i="4"/>
  <c r="N16" i="4"/>
  <c r="N13" i="4"/>
  <c r="N11" i="4"/>
  <c r="N8" i="4"/>
  <c r="N7" i="4"/>
  <c r="N5" i="4"/>
  <c r="N3" i="4"/>
  <c r="K28" i="4"/>
  <c r="N28" i="4" s="1"/>
  <c r="I28" i="4"/>
  <c r="K27" i="4"/>
  <c r="N27" i="4" s="1"/>
  <c r="I27" i="4"/>
  <c r="K26" i="4"/>
  <c r="N26" i="4" s="1"/>
  <c r="I26" i="4"/>
  <c r="K25" i="4"/>
  <c r="I25" i="4"/>
  <c r="K24" i="4"/>
  <c r="I24" i="4"/>
  <c r="K23" i="4"/>
  <c r="N23" i="4" s="1"/>
  <c r="I23" i="4"/>
  <c r="K22" i="4"/>
  <c r="N22" i="4" s="1"/>
  <c r="I22" i="4"/>
  <c r="K21" i="4"/>
  <c r="I21" i="4"/>
  <c r="K20" i="4"/>
  <c r="N20" i="4" s="1"/>
  <c r="I20" i="4"/>
  <c r="K19" i="4"/>
  <c r="N19" i="4" s="1"/>
  <c r="I19" i="4"/>
  <c r="K18" i="4"/>
  <c r="N18" i="4" s="1"/>
  <c r="I18" i="4"/>
  <c r="K17" i="4"/>
  <c r="I17" i="4"/>
  <c r="K16" i="4"/>
  <c r="I16" i="4"/>
  <c r="K15" i="4"/>
  <c r="N15" i="4" s="1"/>
  <c r="I15" i="4"/>
  <c r="K14" i="4"/>
  <c r="N14" i="4" s="1"/>
  <c r="J14" i="4"/>
  <c r="I14" i="4"/>
  <c r="K13" i="4"/>
  <c r="J13" i="4"/>
  <c r="I13" i="4"/>
  <c r="K12" i="4"/>
  <c r="N12" i="4" s="1"/>
  <c r="J12" i="4"/>
  <c r="I12" i="4"/>
  <c r="K11" i="4"/>
  <c r="J11" i="4"/>
  <c r="I11" i="4"/>
  <c r="K10" i="4"/>
  <c r="N10" i="4" s="1"/>
  <c r="J10" i="4"/>
  <c r="I10" i="4"/>
  <c r="K9" i="4"/>
  <c r="N9" i="4" s="1"/>
  <c r="J9" i="4"/>
  <c r="I9" i="4"/>
  <c r="K8" i="4"/>
  <c r="J8" i="4"/>
  <c r="I8" i="4"/>
  <c r="K7" i="4"/>
  <c r="J7" i="4"/>
  <c r="I7" i="4"/>
  <c r="K6" i="4"/>
  <c r="N6" i="4" s="1"/>
  <c r="J6" i="4"/>
  <c r="I6" i="4"/>
  <c r="K5" i="4"/>
  <c r="J5" i="4"/>
  <c r="I5" i="4"/>
  <c r="K4" i="4"/>
  <c r="N4" i="4" s="1"/>
  <c r="J4" i="4"/>
  <c r="I4" i="4"/>
  <c r="K3" i="4"/>
  <c r="J3" i="4"/>
  <c r="I3" i="4"/>
  <c r="K2" i="4"/>
  <c r="N2" i="4" s="1"/>
  <c r="J2" i="4"/>
  <c r="I2" i="4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I18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4" i="3"/>
  <c r="J13" i="3"/>
  <c r="J12" i="3"/>
  <c r="J11" i="3"/>
  <c r="J10" i="3"/>
  <c r="J9" i="3"/>
  <c r="J8" i="3"/>
  <c r="J7" i="3"/>
  <c r="J6" i="3"/>
  <c r="J5" i="3"/>
  <c r="J4" i="3"/>
  <c r="J3" i="3"/>
  <c r="I3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H3" i="3"/>
</calcChain>
</file>

<file path=xl/sharedStrings.xml><?xml version="1.0" encoding="utf-8"?>
<sst xmlns="http://schemas.openxmlformats.org/spreadsheetml/2006/main" count="128" uniqueCount="46">
  <si>
    <t>勤続年数</t>
  </si>
  <si>
    <t>切片</t>
  </si>
  <si>
    <t>上限 95.0%</t>
  </si>
  <si>
    <t>下限 95.0%</t>
  </si>
  <si>
    <t>上限 95%</t>
  </si>
  <si>
    <t>下限 95%</t>
  </si>
  <si>
    <t>P-値</t>
  </si>
  <si>
    <t xml:space="preserve">t </t>
  </si>
  <si>
    <t>標準誤差</t>
  </si>
  <si>
    <t>係数</t>
  </si>
  <si>
    <t>合計</t>
  </si>
  <si>
    <t>残差</t>
  </si>
  <si>
    <t>回帰</t>
  </si>
  <si>
    <t>有意 F</t>
  </si>
  <si>
    <t>観測された分散比</t>
  </si>
  <si>
    <t>分散</t>
  </si>
  <si>
    <t>変動</t>
  </si>
  <si>
    <t>自由度</t>
  </si>
  <si>
    <t>分散分析表</t>
  </si>
  <si>
    <t>観測数</t>
  </si>
  <si>
    <t>補正 R2</t>
  </si>
  <si>
    <t>重決定 R2</t>
  </si>
  <si>
    <t>重相関 R</t>
  </si>
  <si>
    <t>回帰統計</t>
  </si>
  <si>
    <t>概要</t>
  </si>
  <si>
    <t>H25</t>
  </si>
  <si>
    <t>企業規模</t>
    <rPh sb="0" eb="2">
      <t>キギョウ</t>
    </rPh>
    <rPh sb="2" eb="4">
      <t>キボ</t>
    </rPh>
    <phoneticPr fontId="1"/>
  </si>
  <si>
    <t>年齢</t>
    <rPh sb="0" eb="2">
      <t>ネンレイ</t>
    </rPh>
    <phoneticPr fontId="1"/>
  </si>
  <si>
    <t>所定内労働時間数</t>
  </si>
  <si>
    <t>超過労働時間</t>
  </si>
  <si>
    <t>決まって支給する現金給与額</t>
  </si>
  <si>
    <t>年間賞与</t>
  </si>
  <si>
    <t>賃金</t>
    <rPh sb="0" eb="2">
      <t>チンギン</t>
    </rPh>
    <phoneticPr fontId="1"/>
  </si>
  <si>
    <t>中堅ダミー</t>
    <rPh sb="0" eb="2">
      <t>チュウケン</t>
    </rPh>
    <phoneticPr fontId="1"/>
  </si>
  <si>
    <t>H15</t>
    <phoneticPr fontId="2"/>
  </si>
  <si>
    <t>H25</t>
    <phoneticPr fontId="2"/>
  </si>
  <si>
    <t>log(賃金)</t>
    <rPh sb="4" eb="6">
      <t>チンギン</t>
    </rPh>
    <phoneticPr fontId="1"/>
  </si>
  <si>
    <t>H25*勤続年数</t>
  </si>
  <si>
    <t>H25*勤続年数</t>
    <rPh sb="4" eb="6">
      <t>キンゾク</t>
    </rPh>
    <rPh sb="6" eb="8">
      <t>ネンスウ</t>
    </rPh>
    <phoneticPr fontId="2"/>
  </si>
  <si>
    <t>中堅ダミー</t>
  </si>
  <si>
    <t>wage</t>
    <phoneticPr fontId="1"/>
  </si>
  <si>
    <t>lnwage</t>
    <phoneticPr fontId="1"/>
  </si>
  <si>
    <t>tenure</t>
    <phoneticPr fontId="2"/>
  </si>
  <si>
    <t>sme</t>
    <phoneticPr fontId="1"/>
  </si>
  <si>
    <t xml:space="preserve">  </t>
    <phoneticPr fontId="2"/>
  </si>
  <si>
    <t>d2013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</si>
</sst>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ill="1" applyBorder="1" applyAlignment="1"/>
    <xf numFmtId="0" fontId="0" fillId="0" borderId="0" xfId="0" applyFill="1" applyBorder="1" applyAlignment="1"/>
    <xf numFmtId="0" fontId="0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Continuous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B34" sqref="B34"/>
    </sheetView>
  </sheetViews>
  <sheetFormatPr defaultRowHeight="13.5"/>
  <sheetData>
    <row r="1" spans="1:11">
      <c r="A1" t="s">
        <v>34</v>
      </c>
    </row>
    <row r="2" spans="1:11">
      <c r="A2" t="s">
        <v>26</v>
      </c>
      <c r="B2" t="s">
        <v>27</v>
      </c>
      <c r="C2" t="s">
        <v>0</v>
      </c>
      <c r="D2" t="s">
        <v>28</v>
      </c>
      <c r="E2" t="s">
        <v>29</v>
      </c>
      <c r="F2" t="s">
        <v>30</v>
      </c>
      <c r="G2" t="s">
        <v>31</v>
      </c>
      <c r="H2" t="s">
        <v>32</v>
      </c>
      <c r="I2" t="s">
        <v>32</v>
      </c>
      <c r="J2" t="s">
        <v>0</v>
      </c>
      <c r="K2" t="s">
        <v>33</v>
      </c>
    </row>
    <row r="3" spans="1:11">
      <c r="A3">
        <v>1000</v>
      </c>
      <c r="B3">
        <v>22</v>
      </c>
      <c r="C3">
        <v>12</v>
      </c>
      <c r="D3">
        <v>143</v>
      </c>
      <c r="E3">
        <v>0</v>
      </c>
      <c r="F3">
        <v>2039</v>
      </c>
      <c r="G3">
        <v>1657</v>
      </c>
      <c r="H3">
        <f t="shared" ref="H3:H14" si="0">LN(+(F3+G3/12)/(D3+E3))</f>
        <v>2.7228967092192047</v>
      </c>
      <c r="I3">
        <f t="shared" ref="I3:I14" si="1">(+(F3+G3/12)/(D3+E3))</f>
        <v>15.224358974358976</v>
      </c>
      <c r="J3">
        <f>+C3/10</f>
        <v>1.2</v>
      </c>
      <c r="K3">
        <v>0</v>
      </c>
    </row>
    <row r="4" spans="1:11">
      <c r="A4">
        <v>1000</v>
      </c>
      <c r="B4">
        <v>27</v>
      </c>
      <c r="C4">
        <v>32</v>
      </c>
      <c r="D4">
        <v>132</v>
      </c>
      <c r="E4">
        <v>0</v>
      </c>
      <c r="F4">
        <v>3228</v>
      </c>
      <c r="G4">
        <v>7064</v>
      </c>
      <c r="H4">
        <f t="shared" si="0"/>
        <v>3.3643307977279049</v>
      </c>
      <c r="I4">
        <f t="shared" si="1"/>
        <v>28.914141414141412</v>
      </c>
      <c r="J4">
        <f t="shared" ref="J4:J14" si="2">+C4/10</f>
        <v>3.2</v>
      </c>
      <c r="K4">
        <v>0</v>
      </c>
    </row>
    <row r="5" spans="1:11">
      <c r="A5">
        <v>1000</v>
      </c>
      <c r="B5">
        <v>32</v>
      </c>
      <c r="C5">
        <v>75</v>
      </c>
      <c r="D5">
        <v>138</v>
      </c>
      <c r="E5">
        <v>0</v>
      </c>
      <c r="F5">
        <v>4137</v>
      </c>
      <c r="G5">
        <v>9753</v>
      </c>
      <c r="H5">
        <f t="shared" si="0"/>
        <v>3.5798386640796034</v>
      </c>
      <c r="I5">
        <f t="shared" si="1"/>
        <v>35.867753623188406</v>
      </c>
      <c r="J5">
        <f t="shared" si="2"/>
        <v>7.5</v>
      </c>
      <c r="K5">
        <v>0</v>
      </c>
    </row>
    <row r="6" spans="1:11">
      <c r="A6">
        <v>1000</v>
      </c>
      <c r="B6">
        <v>37</v>
      </c>
      <c r="C6">
        <v>153</v>
      </c>
      <c r="D6">
        <v>137</v>
      </c>
      <c r="E6">
        <v>0</v>
      </c>
      <c r="F6">
        <v>5765</v>
      </c>
      <c r="G6">
        <v>13254</v>
      </c>
      <c r="H6">
        <f t="shared" si="0"/>
        <v>3.9148656765358778</v>
      </c>
      <c r="I6">
        <f t="shared" si="1"/>
        <v>50.142335766423358</v>
      </c>
      <c r="J6">
        <f t="shared" si="2"/>
        <v>15.3</v>
      </c>
      <c r="K6">
        <v>0</v>
      </c>
    </row>
    <row r="7" spans="1:11">
      <c r="A7">
        <v>1000</v>
      </c>
      <c r="B7">
        <v>42</v>
      </c>
      <c r="C7">
        <v>211</v>
      </c>
      <c r="D7">
        <v>138</v>
      </c>
      <c r="E7">
        <v>0</v>
      </c>
      <c r="F7">
        <v>5872</v>
      </c>
      <c r="G7">
        <v>16657</v>
      </c>
      <c r="H7">
        <f t="shared" si="0"/>
        <v>3.9628929010163296</v>
      </c>
      <c r="I7">
        <f t="shared" si="1"/>
        <v>52.609299516908209</v>
      </c>
      <c r="J7">
        <f t="shared" si="2"/>
        <v>21.1</v>
      </c>
      <c r="K7">
        <v>0</v>
      </c>
    </row>
    <row r="8" spans="1:11">
      <c r="A8">
        <v>1000</v>
      </c>
      <c r="B8">
        <v>47</v>
      </c>
      <c r="C8">
        <v>254</v>
      </c>
      <c r="D8">
        <v>135</v>
      </c>
      <c r="E8">
        <v>0</v>
      </c>
      <c r="F8">
        <v>7406</v>
      </c>
      <c r="G8">
        <v>18447</v>
      </c>
      <c r="H8">
        <f t="shared" si="0"/>
        <v>4.1933795583420252</v>
      </c>
      <c r="I8">
        <f t="shared" si="1"/>
        <v>66.246296296296293</v>
      </c>
      <c r="J8">
        <f t="shared" si="2"/>
        <v>25.4</v>
      </c>
      <c r="K8">
        <v>0</v>
      </c>
    </row>
    <row r="9" spans="1:11">
      <c r="A9">
        <v>1000</v>
      </c>
      <c r="B9">
        <v>52</v>
      </c>
      <c r="C9">
        <v>312</v>
      </c>
      <c r="D9">
        <v>143</v>
      </c>
      <c r="E9">
        <v>0</v>
      </c>
      <c r="F9">
        <v>9166</v>
      </c>
      <c r="G9">
        <v>23499</v>
      </c>
      <c r="H9">
        <f t="shared" si="0"/>
        <v>4.3540380587716543</v>
      </c>
      <c r="I9">
        <f t="shared" si="1"/>
        <v>77.79195804195804</v>
      </c>
      <c r="J9">
        <f t="shared" si="2"/>
        <v>31.2</v>
      </c>
      <c r="K9">
        <v>0</v>
      </c>
    </row>
    <row r="10" spans="1:11">
      <c r="A10">
        <v>500</v>
      </c>
      <c r="B10">
        <v>22</v>
      </c>
      <c r="C10">
        <v>14</v>
      </c>
      <c r="D10">
        <v>142</v>
      </c>
      <c r="E10">
        <v>1</v>
      </c>
      <c r="F10">
        <v>2022</v>
      </c>
      <c r="G10">
        <v>2250</v>
      </c>
      <c r="H10">
        <f t="shared" si="0"/>
        <v>2.7376768943108876</v>
      </c>
      <c r="I10">
        <f t="shared" si="1"/>
        <v>15.451048951048952</v>
      </c>
      <c r="J10">
        <f t="shared" si="2"/>
        <v>1.4</v>
      </c>
      <c r="K10">
        <v>1</v>
      </c>
    </row>
    <row r="11" spans="1:11">
      <c r="A11">
        <v>500</v>
      </c>
      <c r="B11">
        <v>27</v>
      </c>
      <c r="C11">
        <v>35</v>
      </c>
      <c r="D11">
        <v>147</v>
      </c>
      <c r="E11">
        <v>2</v>
      </c>
      <c r="F11">
        <v>2374</v>
      </c>
      <c r="G11">
        <v>4734</v>
      </c>
      <c r="H11">
        <f t="shared" si="0"/>
        <v>2.9221146303175627</v>
      </c>
      <c r="I11">
        <f t="shared" si="1"/>
        <v>18.580536912751679</v>
      </c>
      <c r="J11">
        <f t="shared" si="2"/>
        <v>3.5</v>
      </c>
      <c r="K11">
        <v>1</v>
      </c>
    </row>
    <row r="12" spans="1:11">
      <c r="A12">
        <v>500</v>
      </c>
      <c r="B12">
        <v>32</v>
      </c>
      <c r="C12">
        <v>88</v>
      </c>
      <c r="D12">
        <v>131</v>
      </c>
      <c r="E12">
        <v>1</v>
      </c>
      <c r="F12">
        <v>2588</v>
      </c>
      <c r="G12">
        <v>8970</v>
      </c>
      <c r="H12">
        <f t="shared" si="0"/>
        <v>3.2295759495631993</v>
      </c>
      <c r="I12">
        <f t="shared" si="1"/>
        <v>25.268939393939394</v>
      </c>
      <c r="J12">
        <f t="shared" si="2"/>
        <v>8.8000000000000007</v>
      </c>
      <c r="K12">
        <v>1</v>
      </c>
    </row>
    <row r="13" spans="1:11">
      <c r="A13">
        <v>500</v>
      </c>
      <c r="B13">
        <v>37</v>
      </c>
      <c r="C13">
        <v>81</v>
      </c>
      <c r="D13">
        <v>163</v>
      </c>
      <c r="E13">
        <v>3</v>
      </c>
      <c r="F13">
        <v>3654</v>
      </c>
      <c r="G13">
        <v>11209</v>
      </c>
      <c r="H13">
        <f t="shared" si="0"/>
        <v>3.3192298530523816</v>
      </c>
      <c r="I13">
        <f t="shared" si="1"/>
        <v>27.639056224899598</v>
      </c>
      <c r="J13">
        <f t="shared" si="2"/>
        <v>8.1</v>
      </c>
      <c r="K13">
        <v>1</v>
      </c>
    </row>
    <row r="14" spans="1:11">
      <c r="A14">
        <v>500</v>
      </c>
      <c r="B14">
        <v>42</v>
      </c>
      <c r="C14">
        <v>115</v>
      </c>
      <c r="D14">
        <v>145</v>
      </c>
      <c r="E14">
        <v>0</v>
      </c>
      <c r="F14">
        <v>3158</v>
      </c>
      <c r="G14">
        <v>14660</v>
      </c>
      <c r="H14">
        <f t="shared" si="0"/>
        <v>3.4079941545531383</v>
      </c>
      <c r="I14">
        <f t="shared" si="1"/>
        <v>30.204597701149428</v>
      </c>
      <c r="J14">
        <f t="shared" si="2"/>
        <v>11.5</v>
      </c>
      <c r="K14">
        <v>1</v>
      </c>
    </row>
    <row r="16" spans="1:11">
      <c r="A16" t="s">
        <v>35</v>
      </c>
    </row>
    <row r="17" spans="1:11">
      <c r="A17" t="s">
        <v>26</v>
      </c>
      <c r="B17" t="s">
        <v>27</v>
      </c>
      <c r="C17" t="s">
        <v>0</v>
      </c>
      <c r="D17" t="s">
        <v>28</v>
      </c>
      <c r="E17" t="s">
        <v>29</v>
      </c>
      <c r="F17" t="s">
        <v>30</v>
      </c>
      <c r="G17" t="s">
        <v>31</v>
      </c>
      <c r="H17" t="s">
        <v>36</v>
      </c>
      <c r="I17" t="s">
        <v>32</v>
      </c>
      <c r="J17" t="s">
        <v>0</v>
      </c>
      <c r="K17" t="s">
        <v>33</v>
      </c>
    </row>
    <row r="18" spans="1:11">
      <c r="A18">
        <v>1000</v>
      </c>
      <c r="B18">
        <v>22</v>
      </c>
      <c r="C18">
        <v>6</v>
      </c>
      <c r="D18">
        <v>154</v>
      </c>
      <c r="E18">
        <v>0</v>
      </c>
      <c r="F18">
        <v>1944</v>
      </c>
      <c r="G18">
        <v>1160</v>
      </c>
      <c r="H18">
        <f>LN(+(F18+G18/12)/(D18+E18))</f>
        <v>2.5840792284236191</v>
      </c>
      <c r="I18">
        <f>(+(F18+G18/12)/(D18+E18))</f>
        <v>13.251082251082252</v>
      </c>
      <c r="J18">
        <f t="shared" ref="J18:J32" si="3">+C18/10</f>
        <v>0.6</v>
      </c>
      <c r="K18">
        <v>0</v>
      </c>
    </row>
    <row r="19" spans="1:11">
      <c r="A19">
        <v>1000</v>
      </c>
      <c r="B19">
        <v>27</v>
      </c>
      <c r="C19">
        <v>19</v>
      </c>
      <c r="D19">
        <v>149</v>
      </c>
      <c r="E19">
        <v>0</v>
      </c>
      <c r="F19">
        <v>2769</v>
      </c>
      <c r="G19">
        <v>5757</v>
      </c>
      <c r="H19">
        <f t="shared" ref="H19:H32" si="4">LN(+(F19+G19/12)/(D19+E19))</f>
        <v>3.082079280010241</v>
      </c>
      <c r="I19">
        <v>21.803691275167786</v>
      </c>
      <c r="J19">
        <f t="shared" si="3"/>
        <v>1.9</v>
      </c>
      <c r="K19">
        <v>0</v>
      </c>
    </row>
    <row r="20" spans="1:11">
      <c r="A20">
        <v>1000</v>
      </c>
      <c r="B20">
        <v>32</v>
      </c>
      <c r="C20">
        <v>67</v>
      </c>
      <c r="D20">
        <v>153</v>
      </c>
      <c r="E20">
        <v>0</v>
      </c>
      <c r="F20">
        <v>3741</v>
      </c>
      <c r="G20">
        <v>8770</v>
      </c>
      <c r="H20">
        <f t="shared" si="4"/>
        <v>3.3751158238153778</v>
      </c>
      <c r="I20">
        <v>29.227668845315904</v>
      </c>
      <c r="J20">
        <f t="shared" si="3"/>
        <v>6.7</v>
      </c>
      <c r="K20">
        <v>0</v>
      </c>
    </row>
    <row r="21" spans="1:11">
      <c r="A21">
        <v>1000</v>
      </c>
      <c r="B21">
        <v>37</v>
      </c>
      <c r="C21">
        <v>119</v>
      </c>
      <c r="D21">
        <v>156</v>
      </c>
      <c r="E21">
        <v>0</v>
      </c>
      <c r="F21">
        <v>3956</v>
      </c>
      <c r="G21">
        <v>10718</v>
      </c>
      <c r="H21">
        <f t="shared" si="4"/>
        <v>3.4367061406131785</v>
      </c>
      <c r="I21">
        <v>31.08440170940171</v>
      </c>
      <c r="J21">
        <f t="shared" si="3"/>
        <v>11.9</v>
      </c>
      <c r="K21">
        <v>0</v>
      </c>
    </row>
    <row r="22" spans="1:11">
      <c r="A22">
        <v>1000</v>
      </c>
      <c r="B22">
        <v>42</v>
      </c>
      <c r="C22">
        <v>180</v>
      </c>
      <c r="D22">
        <v>155</v>
      </c>
      <c r="E22">
        <v>0</v>
      </c>
      <c r="F22">
        <v>4660</v>
      </c>
      <c r="G22">
        <v>12184</v>
      </c>
      <c r="H22">
        <f t="shared" si="4"/>
        <v>3.600459460856646</v>
      </c>
      <c r="I22">
        <v>36.615053763440855</v>
      </c>
      <c r="J22">
        <f t="shared" si="3"/>
        <v>18</v>
      </c>
      <c r="K22">
        <v>0</v>
      </c>
    </row>
    <row r="23" spans="1:11">
      <c r="A23">
        <v>1000</v>
      </c>
      <c r="B23">
        <v>47</v>
      </c>
      <c r="C23">
        <v>255</v>
      </c>
      <c r="D23">
        <v>155</v>
      </c>
      <c r="E23">
        <v>0</v>
      </c>
      <c r="F23">
        <v>5314</v>
      </c>
      <c r="G23">
        <v>15660</v>
      </c>
      <c r="H23">
        <f t="shared" si="4"/>
        <v>3.7542744631996761</v>
      </c>
      <c r="I23">
        <v>42.703225806451613</v>
      </c>
      <c r="J23">
        <f t="shared" si="3"/>
        <v>25.5</v>
      </c>
      <c r="K23">
        <v>0</v>
      </c>
    </row>
    <row r="24" spans="1:11">
      <c r="A24">
        <v>1000</v>
      </c>
      <c r="B24">
        <v>52</v>
      </c>
      <c r="C24">
        <v>309</v>
      </c>
      <c r="D24">
        <v>152</v>
      </c>
      <c r="E24">
        <v>0</v>
      </c>
      <c r="F24">
        <v>5373</v>
      </c>
      <c r="G24">
        <v>16146</v>
      </c>
      <c r="H24">
        <f t="shared" si="4"/>
        <v>3.7887396734691881</v>
      </c>
      <c r="I24">
        <v>44.200657894736835</v>
      </c>
      <c r="J24">
        <f t="shared" si="3"/>
        <v>30.9</v>
      </c>
      <c r="K24">
        <v>0</v>
      </c>
    </row>
    <row r="25" spans="1:11">
      <c r="A25">
        <v>1000</v>
      </c>
      <c r="B25">
        <v>57</v>
      </c>
      <c r="C25">
        <v>355</v>
      </c>
      <c r="D25">
        <v>162</v>
      </c>
      <c r="E25">
        <v>0</v>
      </c>
      <c r="F25">
        <v>3814</v>
      </c>
      <c r="G25">
        <v>14000</v>
      </c>
      <c r="H25">
        <f t="shared" si="4"/>
        <v>3.4257226946352528</v>
      </c>
      <c r="I25">
        <v>30.744855967078188</v>
      </c>
      <c r="J25">
        <f t="shared" si="3"/>
        <v>35.5</v>
      </c>
      <c r="K25">
        <v>0</v>
      </c>
    </row>
    <row r="26" spans="1:11">
      <c r="A26">
        <v>500</v>
      </c>
      <c r="B26">
        <v>22</v>
      </c>
      <c r="C26">
        <v>16</v>
      </c>
      <c r="D26">
        <v>150</v>
      </c>
      <c r="E26">
        <v>1</v>
      </c>
      <c r="F26">
        <v>2450</v>
      </c>
      <c r="G26">
        <v>2321</v>
      </c>
      <c r="H26">
        <f t="shared" si="4"/>
        <v>2.8625477145001286</v>
      </c>
      <c r="I26">
        <v>17.622777777777777</v>
      </c>
      <c r="J26">
        <f t="shared" si="3"/>
        <v>1.6</v>
      </c>
      <c r="K26">
        <v>1</v>
      </c>
    </row>
    <row r="27" spans="1:11">
      <c r="A27">
        <v>500</v>
      </c>
      <c r="B27">
        <v>27</v>
      </c>
      <c r="C27">
        <v>23</v>
      </c>
      <c r="D27">
        <v>144</v>
      </c>
      <c r="E27">
        <v>2</v>
      </c>
      <c r="F27">
        <v>2894</v>
      </c>
      <c r="G27">
        <v>4772</v>
      </c>
      <c r="H27">
        <f t="shared" si="4"/>
        <v>3.1155426793928767</v>
      </c>
      <c r="I27">
        <v>22.858796296296294</v>
      </c>
      <c r="J27">
        <f t="shared" si="3"/>
        <v>2.2999999999999998</v>
      </c>
      <c r="K27">
        <v>1</v>
      </c>
    </row>
    <row r="28" spans="1:11">
      <c r="A28">
        <v>500</v>
      </c>
      <c r="B28">
        <v>32</v>
      </c>
      <c r="C28">
        <v>48</v>
      </c>
      <c r="D28">
        <v>136</v>
      </c>
      <c r="E28">
        <v>5</v>
      </c>
      <c r="F28">
        <v>3788</v>
      </c>
      <c r="G28">
        <v>5053</v>
      </c>
      <c r="H28">
        <f t="shared" si="4"/>
        <v>3.3962402770401554</v>
      </c>
      <c r="I28">
        <v>30.949142156862749</v>
      </c>
      <c r="J28">
        <f t="shared" si="3"/>
        <v>4.8</v>
      </c>
      <c r="K28">
        <v>1</v>
      </c>
    </row>
    <row r="29" spans="1:11">
      <c r="A29">
        <v>500</v>
      </c>
      <c r="B29">
        <v>37</v>
      </c>
      <c r="C29">
        <v>84</v>
      </c>
      <c r="D29">
        <v>129</v>
      </c>
      <c r="E29">
        <v>2</v>
      </c>
      <c r="F29">
        <v>3930</v>
      </c>
      <c r="G29">
        <v>2804</v>
      </c>
      <c r="H29">
        <f t="shared" si="4"/>
        <v>3.4589540520966482</v>
      </c>
      <c r="I29">
        <v>32.276485788113696</v>
      </c>
      <c r="J29">
        <f t="shared" si="3"/>
        <v>8.4</v>
      </c>
      <c r="K29">
        <v>1</v>
      </c>
    </row>
    <row r="30" spans="1:11">
      <c r="A30">
        <v>500</v>
      </c>
      <c r="B30">
        <v>42</v>
      </c>
      <c r="C30">
        <v>70</v>
      </c>
      <c r="D30">
        <v>128</v>
      </c>
      <c r="E30">
        <v>5</v>
      </c>
      <c r="F30">
        <v>3900</v>
      </c>
      <c r="G30">
        <v>3841</v>
      </c>
      <c r="H30">
        <f t="shared" si="4"/>
        <v>3.4572610258487164</v>
      </c>
      <c r="I30">
        <v>32.969401041666664</v>
      </c>
      <c r="J30">
        <f t="shared" si="3"/>
        <v>7</v>
      </c>
      <c r="K30">
        <v>1</v>
      </c>
    </row>
    <row r="31" spans="1:11">
      <c r="A31">
        <v>500</v>
      </c>
      <c r="B31">
        <v>47</v>
      </c>
      <c r="C31">
        <v>223</v>
      </c>
      <c r="D31">
        <v>95</v>
      </c>
      <c r="E31">
        <v>0</v>
      </c>
      <c r="F31">
        <v>3725</v>
      </c>
      <c r="G31">
        <v>14801</v>
      </c>
      <c r="H31">
        <f t="shared" si="4"/>
        <v>3.9549648567266376</v>
      </c>
      <c r="I31">
        <v>52.193859649122807</v>
      </c>
      <c r="J31">
        <f t="shared" si="3"/>
        <v>22.3</v>
      </c>
      <c r="K31">
        <v>1</v>
      </c>
    </row>
    <row r="32" spans="1:11">
      <c r="A32">
        <v>500</v>
      </c>
      <c r="B32">
        <v>52</v>
      </c>
      <c r="C32">
        <v>141</v>
      </c>
      <c r="D32">
        <v>124</v>
      </c>
      <c r="E32">
        <v>2</v>
      </c>
      <c r="F32">
        <v>4742</v>
      </c>
      <c r="G32">
        <v>13747</v>
      </c>
      <c r="H32">
        <f t="shared" si="4"/>
        <v>3.8443189855546942</v>
      </c>
      <c r="I32">
        <v>47.480510752688176</v>
      </c>
      <c r="J32">
        <f t="shared" si="3"/>
        <v>14.1</v>
      </c>
      <c r="K32">
        <v>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workbookViewId="0">
      <selection sqref="A1:XFD1048576"/>
    </sheetView>
  </sheetViews>
  <sheetFormatPr defaultRowHeight="13.5"/>
  <cols>
    <col min="16" max="16" width="13.625" bestFit="1" customWidth="1"/>
  </cols>
  <sheetData>
    <row r="1" spans="1:24">
      <c r="B1" t="s">
        <v>26</v>
      </c>
      <c r="C1" t="s">
        <v>27</v>
      </c>
      <c r="D1" t="s">
        <v>0</v>
      </c>
      <c r="E1" t="s">
        <v>28</v>
      </c>
      <c r="F1" t="s">
        <v>29</v>
      </c>
      <c r="G1" t="s">
        <v>30</v>
      </c>
      <c r="H1" t="s">
        <v>31</v>
      </c>
      <c r="I1" t="s">
        <v>36</v>
      </c>
      <c r="J1" t="s">
        <v>32</v>
      </c>
      <c r="K1" t="s">
        <v>0</v>
      </c>
      <c r="L1" t="s">
        <v>33</v>
      </c>
      <c r="M1" t="s">
        <v>35</v>
      </c>
      <c r="N1" t="s">
        <v>38</v>
      </c>
      <c r="P1" t="s">
        <v>24</v>
      </c>
    </row>
    <row r="2" spans="1:24" ht="14.25" thickBot="1">
      <c r="A2" t="s">
        <v>34</v>
      </c>
      <c r="B2">
        <v>1000</v>
      </c>
      <c r="C2">
        <v>22</v>
      </c>
      <c r="D2">
        <v>12</v>
      </c>
      <c r="E2">
        <v>143</v>
      </c>
      <c r="F2">
        <v>0</v>
      </c>
      <c r="G2">
        <v>2039</v>
      </c>
      <c r="H2">
        <v>1657</v>
      </c>
      <c r="I2">
        <f t="shared" ref="I2:I14" si="0">LN(+(G2+H2/12)/(E2+F2))</f>
        <v>2.7228967092192047</v>
      </c>
      <c r="J2">
        <f t="shared" ref="J2:J14" si="1">(+(G2+H2/12)/(E2+F2))</f>
        <v>15.224358974358976</v>
      </c>
      <c r="K2">
        <f>+D2/10</f>
        <v>1.2</v>
      </c>
      <c r="L2">
        <v>0</v>
      </c>
      <c r="M2">
        <v>0</v>
      </c>
      <c r="N2">
        <f>+M2*K2</f>
        <v>0</v>
      </c>
    </row>
    <row r="3" spans="1:24">
      <c r="A3" t="s">
        <v>34</v>
      </c>
      <c r="B3">
        <v>1000</v>
      </c>
      <c r="C3">
        <v>27</v>
      </c>
      <c r="D3">
        <v>32</v>
      </c>
      <c r="E3">
        <v>132</v>
      </c>
      <c r="F3">
        <v>0</v>
      </c>
      <c r="G3">
        <v>3228</v>
      </c>
      <c r="H3">
        <v>7064</v>
      </c>
      <c r="I3">
        <f t="shared" si="0"/>
        <v>3.3643307977279049</v>
      </c>
      <c r="J3">
        <f t="shared" si="1"/>
        <v>28.914141414141412</v>
      </c>
      <c r="K3">
        <f t="shared" ref="K3:K13" si="2">+D3/10</f>
        <v>3.2</v>
      </c>
      <c r="L3">
        <v>0</v>
      </c>
      <c r="M3">
        <v>0</v>
      </c>
      <c r="N3">
        <f t="shared" ref="N3:N28" si="3">+M3*K3</f>
        <v>0</v>
      </c>
      <c r="P3" s="4" t="s">
        <v>23</v>
      </c>
      <c r="Q3" s="4"/>
    </row>
    <row r="4" spans="1:24">
      <c r="A4" t="s">
        <v>34</v>
      </c>
      <c r="B4">
        <v>1000</v>
      </c>
      <c r="C4">
        <v>32</v>
      </c>
      <c r="D4">
        <v>75</v>
      </c>
      <c r="E4">
        <v>138</v>
      </c>
      <c r="F4">
        <v>0</v>
      </c>
      <c r="G4">
        <v>4137</v>
      </c>
      <c r="H4">
        <v>9753</v>
      </c>
      <c r="I4">
        <f t="shared" si="0"/>
        <v>3.5798386640796034</v>
      </c>
      <c r="J4">
        <f t="shared" si="1"/>
        <v>35.867753623188406</v>
      </c>
      <c r="K4">
        <f t="shared" si="2"/>
        <v>7.5</v>
      </c>
      <c r="L4">
        <v>0</v>
      </c>
      <c r="M4">
        <v>0</v>
      </c>
      <c r="N4">
        <f t="shared" si="3"/>
        <v>0</v>
      </c>
      <c r="P4" s="2" t="s">
        <v>22</v>
      </c>
      <c r="Q4" s="2">
        <v>0.90469920564841144</v>
      </c>
    </row>
    <row r="5" spans="1:24">
      <c r="A5" t="s">
        <v>34</v>
      </c>
      <c r="B5">
        <v>1000</v>
      </c>
      <c r="C5">
        <v>37</v>
      </c>
      <c r="D5">
        <v>153</v>
      </c>
      <c r="E5">
        <v>137</v>
      </c>
      <c r="F5">
        <v>0</v>
      </c>
      <c r="G5">
        <v>5765</v>
      </c>
      <c r="H5">
        <v>13254</v>
      </c>
      <c r="I5">
        <f t="shared" si="0"/>
        <v>3.9148656765358778</v>
      </c>
      <c r="J5">
        <f t="shared" si="1"/>
        <v>50.142335766423358</v>
      </c>
      <c r="K5">
        <f t="shared" si="2"/>
        <v>15.3</v>
      </c>
      <c r="L5">
        <v>0</v>
      </c>
      <c r="M5">
        <v>0</v>
      </c>
      <c r="N5">
        <f t="shared" si="3"/>
        <v>0</v>
      </c>
      <c r="P5" s="2" t="s">
        <v>21</v>
      </c>
      <c r="Q5" s="2">
        <v>0.81848065270086667</v>
      </c>
    </row>
    <row r="6" spans="1:24">
      <c r="A6" t="s">
        <v>34</v>
      </c>
      <c r="B6">
        <v>1000</v>
      </c>
      <c r="C6">
        <v>42</v>
      </c>
      <c r="D6">
        <v>211</v>
      </c>
      <c r="E6">
        <v>138</v>
      </c>
      <c r="F6">
        <v>0</v>
      </c>
      <c r="G6">
        <v>5872</v>
      </c>
      <c r="H6">
        <v>16657</v>
      </c>
      <c r="I6">
        <f t="shared" si="0"/>
        <v>3.9628929010163296</v>
      </c>
      <c r="J6">
        <f t="shared" si="1"/>
        <v>52.609299516908209</v>
      </c>
      <c r="K6">
        <f t="shared" si="2"/>
        <v>21.1</v>
      </c>
      <c r="L6">
        <v>0</v>
      </c>
      <c r="M6">
        <v>0</v>
      </c>
      <c r="N6">
        <f t="shared" si="3"/>
        <v>0</v>
      </c>
      <c r="P6" s="2" t="s">
        <v>20</v>
      </c>
      <c r="Q6" s="2">
        <v>0.78547713501011518</v>
      </c>
    </row>
    <row r="7" spans="1:24">
      <c r="A7" t="s">
        <v>34</v>
      </c>
      <c r="B7">
        <v>1000</v>
      </c>
      <c r="C7">
        <v>47</v>
      </c>
      <c r="D7">
        <v>254</v>
      </c>
      <c r="E7">
        <v>135</v>
      </c>
      <c r="F7">
        <v>0</v>
      </c>
      <c r="G7">
        <v>7406</v>
      </c>
      <c r="H7">
        <v>18447</v>
      </c>
      <c r="I7">
        <f t="shared" si="0"/>
        <v>4.1933795583420252</v>
      </c>
      <c r="J7">
        <f t="shared" si="1"/>
        <v>66.246296296296293</v>
      </c>
      <c r="K7">
        <f t="shared" si="2"/>
        <v>25.4</v>
      </c>
      <c r="L7">
        <v>0</v>
      </c>
      <c r="M7">
        <v>0</v>
      </c>
      <c r="N7">
        <f t="shared" si="3"/>
        <v>0</v>
      </c>
      <c r="P7" s="2" t="s">
        <v>8</v>
      </c>
      <c r="Q7" s="2">
        <v>7.2554844995358243</v>
      </c>
    </row>
    <row r="8" spans="1:24" ht="14.25" thickBot="1">
      <c r="A8" t="s">
        <v>34</v>
      </c>
      <c r="B8">
        <v>1000</v>
      </c>
      <c r="C8">
        <v>52</v>
      </c>
      <c r="D8">
        <v>312</v>
      </c>
      <c r="E8">
        <v>143</v>
      </c>
      <c r="F8">
        <v>0</v>
      </c>
      <c r="G8">
        <v>9166</v>
      </c>
      <c r="H8">
        <v>23499</v>
      </c>
      <c r="I8">
        <f t="shared" si="0"/>
        <v>4.3540380587716543</v>
      </c>
      <c r="J8">
        <f t="shared" si="1"/>
        <v>77.79195804195804</v>
      </c>
      <c r="K8">
        <f t="shared" si="2"/>
        <v>31.2</v>
      </c>
      <c r="L8">
        <v>0</v>
      </c>
      <c r="M8">
        <v>0</v>
      </c>
      <c r="N8">
        <f t="shared" si="3"/>
        <v>0</v>
      </c>
      <c r="P8" s="1" t="s">
        <v>19</v>
      </c>
      <c r="Q8" s="1">
        <v>27</v>
      </c>
    </row>
    <row r="9" spans="1:24">
      <c r="A9" t="s">
        <v>34</v>
      </c>
      <c r="B9">
        <v>500</v>
      </c>
      <c r="C9">
        <v>22</v>
      </c>
      <c r="D9">
        <v>14</v>
      </c>
      <c r="E9">
        <v>142</v>
      </c>
      <c r="F9">
        <v>1</v>
      </c>
      <c r="G9">
        <v>2022</v>
      </c>
      <c r="H9">
        <v>2250</v>
      </c>
      <c r="I9">
        <f t="shared" si="0"/>
        <v>2.7376768943108876</v>
      </c>
      <c r="J9">
        <f t="shared" si="1"/>
        <v>15.451048951048952</v>
      </c>
      <c r="K9">
        <f t="shared" si="2"/>
        <v>1.4</v>
      </c>
      <c r="L9">
        <v>1</v>
      </c>
      <c r="M9">
        <v>0</v>
      </c>
      <c r="N9">
        <f t="shared" si="3"/>
        <v>0</v>
      </c>
    </row>
    <row r="10" spans="1:24" ht="14.25" thickBot="1">
      <c r="A10" t="s">
        <v>34</v>
      </c>
      <c r="B10">
        <v>500</v>
      </c>
      <c r="C10">
        <v>27</v>
      </c>
      <c r="D10">
        <v>35</v>
      </c>
      <c r="E10">
        <v>147</v>
      </c>
      <c r="F10">
        <v>2</v>
      </c>
      <c r="G10">
        <v>2374</v>
      </c>
      <c r="H10">
        <v>4734</v>
      </c>
      <c r="I10">
        <f t="shared" si="0"/>
        <v>2.9221146303175627</v>
      </c>
      <c r="J10">
        <f t="shared" si="1"/>
        <v>18.580536912751679</v>
      </c>
      <c r="K10">
        <f t="shared" si="2"/>
        <v>3.5</v>
      </c>
      <c r="L10">
        <v>1</v>
      </c>
      <c r="M10">
        <v>0</v>
      </c>
      <c r="N10">
        <f t="shared" si="3"/>
        <v>0</v>
      </c>
      <c r="P10" t="s">
        <v>18</v>
      </c>
    </row>
    <row r="11" spans="1:24">
      <c r="A11" t="s">
        <v>34</v>
      </c>
      <c r="B11">
        <v>500</v>
      </c>
      <c r="C11">
        <v>32</v>
      </c>
      <c r="D11">
        <v>88</v>
      </c>
      <c r="E11">
        <v>131</v>
      </c>
      <c r="F11">
        <v>1</v>
      </c>
      <c r="G11">
        <v>2588</v>
      </c>
      <c r="H11">
        <v>8970</v>
      </c>
      <c r="I11">
        <f t="shared" si="0"/>
        <v>3.2295759495631993</v>
      </c>
      <c r="J11">
        <f t="shared" si="1"/>
        <v>25.268939393939394</v>
      </c>
      <c r="K11">
        <f t="shared" si="2"/>
        <v>8.8000000000000007</v>
      </c>
      <c r="L11">
        <v>1</v>
      </c>
      <c r="M11">
        <v>0</v>
      </c>
      <c r="N11">
        <f t="shared" si="3"/>
        <v>0</v>
      </c>
      <c r="P11" s="3"/>
      <c r="Q11" s="3" t="s">
        <v>17</v>
      </c>
      <c r="R11" s="3" t="s">
        <v>16</v>
      </c>
      <c r="S11" s="3" t="s">
        <v>15</v>
      </c>
      <c r="T11" s="3" t="s">
        <v>14</v>
      </c>
      <c r="U11" s="3" t="s">
        <v>13</v>
      </c>
    </row>
    <row r="12" spans="1:24">
      <c r="A12" t="s">
        <v>34</v>
      </c>
      <c r="B12">
        <v>500</v>
      </c>
      <c r="C12">
        <v>37</v>
      </c>
      <c r="D12">
        <v>81</v>
      </c>
      <c r="E12">
        <v>163</v>
      </c>
      <c r="F12">
        <v>3</v>
      </c>
      <c r="G12">
        <v>3654</v>
      </c>
      <c r="H12">
        <v>11209</v>
      </c>
      <c r="I12">
        <f t="shared" si="0"/>
        <v>3.3192298530523816</v>
      </c>
      <c r="J12">
        <f t="shared" si="1"/>
        <v>27.639056224899598</v>
      </c>
      <c r="K12">
        <f t="shared" si="2"/>
        <v>8.1</v>
      </c>
      <c r="L12">
        <v>1</v>
      </c>
      <c r="M12">
        <v>0</v>
      </c>
      <c r="N12">
        <f t="shared" si="3"/>
        <v>0</v>
      </c>
      <c r="P12" s="2" t="s">
        <v>12</v>
      </c>
      <c r="Q12" s="2">
        <v>4</v>
      </c>
      <c r="R12" s="2">
        <v>5222.049868019004</v>
      </c>
      <c r="S12" s="2">
        <v>1305.512467004751</v>
      </c>
      <c r="T12" s="2">
        <v>24.799800444612224</v>
      </c>
      <c r="U12" s="2">
        <v>7.0517169342325057E-8</v>
      </c>
    </row>
    <row r="13" spans="1:24">
      <c r="A13" t="s">
        <v>34</v>
      </c>
      <c r="B13">
        <v>500</v>
      </c>
      <c r="C13">
        <v>42</v>
      </c>
      <c r="D13">
        <v>115</v>
      </c>
      <c r="E13">
        <v>145</v>
      </c>
      <c r="F13">
        <v>0</v>
      </c>
      <c r="G13">
        <v>3158</v>
      </c>
      <c r="H13">
        <v>14660</v>
      </c>
      <c r="I13">
        <f t="shared" si="0"/>
        <v>3.4079941545531383</v>
      </c>
      <c r="J13">
        <f t="shared" si="1"/>
        <v>30.204597701149428</v>
      </c>
      <c r="K13">
        <f t="shared" si="2"/>
        <v>11.5</v>
      </c>
      <c r="L13">
        <v>1</v>
      </c>
      <c r="M13">
        <v>0</v>
      </c>
      <c r="N13">
        <f t="shared" si="3"/>
        <v>0</v>
      </c>
      <c r="P13" s="2" t="s">
        <v>11</v>
      </c>
      <c r="Q13" s="2">
        <v>22</v>
      </c>
      <c r="R13" s="2">
        <v>1158.1252171061014</v>
      </c>
      <c r="S13" s="2">
        <v>52.642055323004612</v>
      </c>
      <c r="T13" s="2"/>
      <c r="U13" s="2"/>
    </row>
    <row r="14" spans="1:24" ht="14.25" thickBot="1">
      <c r="A14" t="s">
        <v>35</v>
      </c>
      <c r="B14">
        <v>1000</v>
      </c>
      <c r="C14">
        <v>22</v>
      </c>
      <c r="D14">
        <v>6</v>
      </c>
      <c r="E14">
        <v>154</v>
      </c>
      <c r="F14">
        <v>0</v>
      </c>
      <c r="G14">
        <v>1944</v>
      </c>
      <c r="H14">
        <v>1160</v>
      </c>
      <c r="I14">
        <f t="shared" si="0"/>
        <v>2.5840792284236191</v>
      </c>
      <c r="J14">
        <f t="shared" si="1"/>
        <v>13.251082251082252</v>
      </c>
      <c r="K14">
        <f t="shared" ref="K14:K28" si="4">+D14/10</f>
        <v>0.6</v>
      </c>
      <c r="L14">
        <v>0</v>
      </c>
      <c r="M14">
        <v>1</v>
      </c>
      <c r="N14">
        <f t="shared" si="3"/>
        <v>0.6</v>
      </c>
      <c r="P14" s="1" t="s">
        <v>10</v>
      </c>
      <c r="Q14" s="1">
        <v>26</v>
      </c>
      <c r="R14" s="1">
        <v>6380.1750851251054</v>
      </c>
      <c r="S14" s="1"/>
      <c r="T14" s="1"/>
      <c r="U14" s="1"/>
    </row>
    <row r="15" spans="1:24" ht="14.25" thickBot="1">
      <c r="A15" t="s">
        <v>35</v>
      </c>
      <c r="B15">
        <v>1000</v>
      </c>
      <c r="C15">
        <v>27</v>
      </c>
      <c r="D15">
        <v>19</v>
      </c>
      <c r="E15">
        <v>149</v>
      </c>
      <c r="F15">
        <v>0</v>
      </c>
      <c r="G15">
        <v>2769</v>
      </c>
      <c r="H15">
        <v>5757</v>
      </c>
      <c r="I15">
        <f t="shared" ref="I15:I28" si="5">LN(+(G15+H15/12)/(E15+F15))</f>
        <v>3.082079280010241</v>
      </c>
      <c r="J15">
        <v>21.803691275167786</v>
      </c>
      <c r="K15">
        <f t="shared" si="4"/>
        <v>1.9</v>
      </c>
      <c r="L15">
        <v>0</v>
      </c>
      <c r="M15">
        <v>1</v>
      </c>
      <c r="N15">
        <f t="shared" si="3"/>
        <v>1.9</v>
      </c>
    </row>
    <row r="16" spans="1:24">
      <c r="A16" t="s">
        <v>35</v>
      </c>
      <c r="B16">
        <v>1000</v>
      </c>
      <c r="C16">
        <v>32</v>
      </c>
      <c r="D16">
        <v>67</v>
      </c>
      <c r="E16">
        <v>153</v>
      </c>
      <c r="F16">
        <v>0</v>
      </c>
      <c r="G16">
        <v>3741</v>
      </c>
      <c r="H16">
        <v>8770</v>
      </c>
      <c r="I16">
        <f t="shared" si="5"/>
        <v>3.3751158238153778</v>
      </c>
      <c r="J16">
        <v>29.227668845315904</v>
      </c>
      <c r="K16">
        <f t="shared" si="4"/>
        <v>6.7</v>
      </c>
      <c r="L16">
        <v>0</v>
      </c>
      <c r="M16">
        <v>1</v>
      </c>
      <c r="N16">
        <f t="shared" si="3"/>
        <v>6.7</v>
      </c>
      <c r="P16" s="3"/>
      <c r="Q16" s="3" t="s">
        <v>9</v>
      </c>
      <c r="R16" s="3" t="s">
        <v>8</v>
      </c>
      <c r="S16" s="3" t="s">
        <v>7</v>
      </c>
      <c r="T16" s="3" t="s">
        <v>6</v>
      </c>
      <c r="U16" s="3" t="s">
        <v>5</v>
      </c>
      <c r="V16" s="3" t="s">
        <v>4</v>
      </c>
      <c r="W16" s="3" t="s">
        <v>3</v>
      </c>
      <c r="X16" s="3" t="s">
        <v>2</v>
      </c>
    </row>
    <row r="17" spans="1:24">
      <c r="A17" t="s">
        <v>35</v>
      </c>
      <c r="B17">
        <v>1000</v>
      </c>
      <c r="C17">
        <v>37</v>
      </c>
      <c r="D17">
        <v>119</v>
      </c>
      <c r="E17">
        <v>156</v>
      </c>
      <c r="F17">
        <v>0</v>
      </c>
      <c r="G17">
        <v>3956</v>
      </c>
      <c r="H17">
        <v>10718</v>
      </c>
      <c r="I17">
        <f t="shared" si="5"/>
        <v>3.4367061406131785</v>
      </c>
      <c r="J17">
        <v>31.08440170940171</v>
      </c>
      <c r="K17">
        <f t="shared" si="4"/>
        <v>11.9</v>
      </c>
      <c r="L17">
        <v>0</v>
      </c>
      <c r="M17">
        <v>1</v>
      </c>
      <c r="N17">
        <f t="shared" si="3"/>
        <v>11.9</v>
      </c>
      <c r="P17" s="2" t="s">
        <v>1</v>
      </c>
      <c r="Q17" s="2">
        <v>12.730188074921479</v>
      </c>
      <c r="R17" s="2">
        <v>3.9077273147767149</v>
      </c>
      <c r="S17" s="2">
        <v>3.2576961106736984</v>
      </c>
      <c r="T17" s="2">
        <v>3.6059110399718586E-3</v>
      </c>
      <c r="U17" s="2">
        <v>4.6260576400931317</v>
      </c>
      <c r="V17" s="2">
        <v>20.834318509749828</v>
      </c>
      <c r="W17" s="2">
        <v>4.6260576400931317</v>
      </c>
      <c r="X17" s="2">
        <v>20.834318509749828</v>
      </c>
    </row>
    <row r="18" spans="1:24">
      <c r="A18" t="s">
        <v>35</v>
      </c>
      <c r="B18">
        <v>1000</v>
      </c>
      <c r="C18">
        <v>42</v>
      </c>
      <c r="D18">
        <v>180</v>
      </c>
      <c r="E18">
        <v>155</v>
      </c>
      <c r="F18">
        <v>0</v>
      </c>
      <c r="G18">
        <v>4660</v>
      </c>
      <c r="H18">
        <v>12184</v>
      </c>
      <c r="I18">
        <f t="shared" si="5"/>
        <v>3.600459460856646</v>
      </c>
      <c r="J18">
        <v>36.615053763440855</v>
      </c>
      <c r="K18">
        <f t="shared" si="4"/>
        <v>18</v>
      </c>
      <c r="L18">
        <v>0</v>
      </c>
      <c r="M18">
        <v>1</v>
      </c>
      <c r="N18">
        <f t="shared" si="3"/>
        <v>18</v>
      </c>
      <c r="P18" s="2" t="s">
        <v>0</v>
      </c>
      <c r="Q18" s="2">
        <v>2.0453315306145599</v>
      </c>
      <c r="R18" s="2">
        <v>0.23315747099281289</v>
      </c>
      <c r="S18" s="2">
        <v>8.7723182186926678</v>
      </c>
      <c r="T18" s="2">
        <v>1.2366880219774082E-8</v>
      </c>
      <c r="U18" s="2">
        <v>1.5617925309419511</v>
      </c>
      <c r="V18" s="2">
        <v>2.5288705302871688</v>
      </c>
      <c r="W18" s="2">
        <v>1.5617925309419511</v>
      </c>
      <c r="X18" s="2">
        <v>2.5288705302871688</v>
      </c>
    </row>
    <row r="19" spans="1:24">
      <c r="A19" t="s">
        <v>35</v>
      </c>
      <c r="B19">
        <v>1000</v>
      </c>
      <c r="C19">
        <v>47</v>
      </c>
      <c r="D19">
        <v>255</v>
      </c>
      <c r="E19">
        <v>155</v>
      </c>
      <c r="F19">
        <v>0</v>
      </c>
      <c r="G19">
        <v>5314</v>
      </c>
      <c r="H19">
        <v>15660</v>
      </c>
      <c r="I19">
        <f t="shared" si="5"/>
        <v>3.7542744631996761</v>
      </c>
      <c r="J19">
        <v>42.703225806451613</v>
      </c>
      <c r="K19">
        <f t="shared" si="4"/>
        <v>25.5</v>
      </c>
      <c r="L19">
        <v>0</v>
      </c>
      <c r="M19">
        <v>1</v>
      </c>
      <c r="N19">
        <f t="shared" si="3"/>
        <v>25.5</v>
      </c>
      <c r="P19" s="2" t="s">
        <v>39</v>
      </c>
      <c r="Q19" s="2">
        <v>1.7026496774147843</v>
      </c>
      <c r="R19" s="2">
        <v>3.058389232325093</v>
      </c>
      <c r="S19" s="2">
        <v>0.55671451475794376</v>
      </c>
      <c r="T19" s="2">
        <v>0.58334198354321665</v>
      </c>
      <c r="U19" s="2">
        <v>-4.6400613826718953</v>
      </c>
      <c r="V19" s="2">
        <v>8.0453607375014631</v>
      </c>
      <c r="W19" s="2">
        <v>-4.6400613826718953</v>
      </c>
      <c r="X19" s="2">
        <v>8.0453607375014631</v>
      </c>
    </row>
    <row r="20" spans="1:24">
      <c r="A20" t="s">
        <v>35</v>
      </c>
      <c r="B20">
        <v>1000</v>
      </c>
      <c r="C20">
        <v>52</v>
      </c>
      <c r="D20">
        <v>309</v>
      </c>
      <c r="E20">
        <v>152</v>
      </c>
      <c r="F20">
        <v>0</v>
      </c>
      <c r="G20">
        <v>5373</v>
      </c>
      <c r="H20">
        <v>16146</v>
      </c>
      <c r="I20">
        <f t="shared" si="5"/>
        <v>3.7887396734691881</v>
      </c>
      <c r="J20">
        <v>44.200657894736835</v>
      </c>
      <c r="K20">
        <f t="shared" si="4"/>
        <v>30.9</v>
      </c>
      <c r="L20">
        <v>0</v>
      </c>
      <c r="M20">
        <v>1</v>
      </c>
      <c r="N20">
        <f t="shared" si="3"/>
        <v>30.9</v>
      </c>
      <c r="P20" s="2" t="s">
        <v>25</v>
      </c>
      <c r="Q20" s="2">
        <v>10.061233314376709</v>
      </c>
      <c r="R20" s="2">
        <v>4.3905057227232245</v>
      </c>
      <c r="S20" s="2">
        <v>2.2915887029378927</v>
      </c>
      <c r="T20" s="2">
        <v>3.1870033337725819E-2</v>
      </c>
      <c r="U20" s="2">
        <v>0.95588174154251426</v>
      </c>
      <c r="V20" s="2">
        <v>19.166584887210902</v>
      </c>
      <c r="W20" s="2">
        <v>0.95588174154251426</v>
      </c>
      <c r="X20" s="2">
        <v>19.166584887210902</v>
      </c>
    </row>
    <row r="21" spans="1:24" ht="14.25" thickBot="1">
      <c r="A21" t="s">
        <v>35</v>
      </c>
      <c r="B21">
        <v>1000</v>
      </c>
      <c r="C21">
        <v>57</v>
      </c>
      <c r="D21">
        <v>355</v>
      </c>
      <c r="E21">
        <v>162</v>
      </c>
      <c r="F21">
        <v>0</v>
      </c>
      <c r="G21">
        <v>3814</v>
      </c>
      <c r="H21">
        <v>14000</v>
      </c>
      <c r="I21">
        <f t="shared" si="5"/>
        <v>3.4257226946352528</v>
      </c>
      <c r="J21">
        <v>30.744855967078188</v>
      </c>
      <c r="K21">
        <f t="shared" si="4"/>
        <v>35.5</v>
      </c>
      <c r="L21">
        <v>0</v>
      </c>
      <c r="M21">
        <v>1</v>
      </c>
      <c r="N21">
        <f t="shared" si="3"/>
        <v>35.5</v>
      </c>
      <c r="P21" s="1" t="s">
        <v>37</v>
      </c>
      <c r="Q21" s="1">
        <v>-1.3550352256859586</v>
      </c>
      <c r="R21" s="1">
        <v>0.28186425225535472</v>
      </c>
      <c r="S21" s="1">
        <v>-4.8074036166117491</v>
      </c>
      <c r="T21" s="1">
        <v>8.4075562126403487E-5</v>
      </c>
      <c r="U21" s="1">
        <v>-1.9395859072432453</v>
      </c>
      <c r="V21" s="1">
        <v>-0.77048454412867184</v>
      </c>
      <c r="W21" s="1">
        <v>-1.9395859072432453</v>
      </c>
      <c r="X21" s="1">
        <v>-0.77048454412867184</v>
      </c>
    </row>
    <row r="22" spans="1:24">
      <c r="A22" t="s">
        <v>35</v>
      </c>
      <c r="B22">
        <v>500</v>
      </c>
      <c r="C22">
        <v>22</v>
      </c>
      <c r="D22">
        <v>16</v>
      </c>
      <c r="E22">
        <v>150</v>
      </c>
      <c r="F22">
        <v>1</v>
      </c>
      <c r="G22">
        <v>2450</v>
      </c>
      <c r="H22">
        <v>2321</v>
      </c>
      <c r="I22">
        <f t="shared" si="5"/>
        <v>2.8625477145001286</v>
      </c>
      <c r="J22">
        <v>17.622777777777777</v>
      </c>
      <c r="K22">
        <f t="shared" si="4"/>
        <v>1.6</v>
      </c>
      <c r="L22">
        <v>1</v>
      </c>
      <c r="M22">
        <v>1</v>
      </c>
      <c r="N22">
        <f t="shared" si="3"/>
        <v>1.6</v>
      </c>
    </row>
    <row r="23" spans="1:24">
      <c r="A23" t="s">
        <v>35</v>
      </c>
      <c r="B23">
        <v>500</v>
      </c>
      <c r="C23">
        <v>27</v>
      </c>
      <c r="D23">
        <v>23</v>
      </c>
      <c r="E23">
        <v>144</v>
      </c>
      <c r="F23">
        <v>2</v>
      </c>
      <c r="G23">
        <v>2894</v>
      </c>
      <c r="H23">
        <v>4772</v>
      </c>
      <c r="I23">
        <f t="shared" si="5"/>
        <v>3.1155426793928767</v>
      </c>
      <c r="J23">
        <v>22.858796296296294</v>
      </c>
      <c r="K23">
        <f t="shared" si="4"/>
        <v>2.2999999999999998</v>
      </c>
      <c r="L23">
        <v>1</v>
      </c>
      <c r="M23">
        <v>1</v>
      </c>
      <c r="N23">
        <f t="shared" si="3"/>
        <v>2.2999999999999998</v>
      </c>
      <c r="P23" t="s">
        <v>24</v>
      </c>
    </row>
    <row r="24" spans="1:24" ht="14.25" thickBot="1">
      <c r="A24" t="s">
        <v>35</v>
      </c>
      <c r="B24">
        <v>500</v>
      </c>
      <c r="C24">
        <v>32</v>
      </c>
      <c r="D24">
        <v>48</v>
      </c>
      <c r="E24">
        <v>136</v>
      </c>
      <c r="F24">
        <v>5</v>
      </c>
      <c r="G24">
        <v>3788</v>
      </c>
      <c r="H24">
        <v>5053</v>
      </c>
      <c r="I24">
        <f t="shared" si="5"/>
        <v>3.3962402770401554</v>
      </c>
      <c r="J24">
        <v>30.949142156862749</v>
      </c>
      <c r="K24">
        <f t="shared" si="4"/>
        <v>4.8</v>
      </c>
      <c r="L24">
        <v>1</v>
      </c>
      <c r="M24">
        <v>1</v>
      </c>
      <c r="N24">
        <f t="shared" si="3"/>
        <v>4.8</v>
      </c>
    </row>
    <row r="25" spans="1:24">
      <c r="A25" t="s">
        <v>35</v>
      </c>
      <c r="B25">
        <v>500</v>
      </c>
      <c r="C25">
        <v>37</v>
      </c>
      <c r="D25">
        <v>84</v>
      </c>
      <c r="E25">
        <v>129</v>
      </c>
      <c r="F25">
        <v>2</v>
      </c>
      <c r="G25">
        <v>3930</v>
      </c>
      <c r="H25">
        <v>2804</v>
      </c>
      <c r="I25">
        <f t="shared" si="5"/>
        <v>3.4589540520966482</v>
      </c>
      <c r="J25">
        <v>32.276485788113696</v>
      </c>
      <c r="K25">
        <f t="shared" si="4"/>
        <v>8.4</v>
      </c>
      <c r="L25">
        <v>1</v>
      </c>
      <c r="M25">
        <v>1</v>
      </c>
      <c r="N25">
        <f t="shared" si="3"/>
        <v>8.4</v>
      </c>
      <c r="P25" s="4" t="s">
        <v>23</v>
      </c>
      <c r="Q25" s="4"/>
    </row>
    <row r="26" spans="1:24">
      <c r="A26" t="s">
        <v>35</v>
      </c>
      <c r="B26">
        <v>500</v>
      </c>
      <c r="C26">
        <v>42</v>
      </c>
      <c r="D26">
        <v>70</v>
      </c>
      <c r="E26">
        <v>128</v>
      </c>
      <c r="F26">
        <v>5</v>
      </c>
      <c r="G26">
        <v>3900</v>
      </c>
      <c r="H26">
        <v>3841</v>
      </c>
      <c r="I26">
        <f t="shared" si="5"/>
        <v>3.4572610258487164</v>
      </c>
      <c r="J26">
        <v>32.969401041666664</v>
      </c>
      <c r="K26">
        <f t="shared" si="4"/>
        <v>7</v>
      </c>
      <c r="L26">
        <v>1</v>
      </c>
      <c r="M26">
        <v>1</v>
      </c>
      <c r="N26">
        <f t="shared" si="3"/>
        <v>7</v>
      </c>
      <c r="P26" s="2" t="s">
        <v>22</v>
      </c>
      <c r="Q26" s="2">
        <v>0.85565573133441486</v>
      </c>
    </row>
    <row r="27" spans="1:24">
      <c r="A27" t="s">
        <v>35</v>
      </c>
      <c r="B27">
        <v>500</v>
      </c>
      <c r="C27">
        <v>47</v>
      </c>
      <c r="D27">
        <v>223</v>
      </c>
      <c r="E27">
        <v>95</v>
      </c>
      <c r="F27">
        <v>0</v>
      </c>
      <c r="G27">
        <v>3725</v>
      </c>
      <c r="H27">
        <v>14801</v>
      </c>
      <c r="I27">
        <f t="shared" si="5"/>
        <v>3.9549648567266376</v>
      </c>
      <c r="J27">
        <v>52.193859649122807</v>
      </c>
      <c r="K27">
        <f t="shared" si="4"/>
        <v>22.3</v>
      </c>
      <c r="L27">
        <v>1</v>
      </c>
      <c r="M27">
        <v>1</v>
      </c>
      <c r="N27">
        <f t="shared" si="3"/>
        <v>22.3</v>
      </c>
      <c r="P27" s="2" t="s">
        <v>21</v>
      </c>
      <c r="Q27" s="2">
        <v>0.73214673056543234</v>
      </c>
    </row>
    <row r="28" spans="1:24">
      <c r="A28" t="s">
        <v>35</v>
      </c>
      <c r="B28">
        <v>500</v>
      </c>
      <c r="C28">
        <v>52</v>
      </c>
      <c r="D28">
        <v>141</v>
      </c>
      <c r="E28">
        <v>124</v>
      </c>
      <c r="F28">
        <v>2</v>
      </c>
      <c r="G28">
        <v>4742</v>
      </c>
      <c r="H28">
        <v>13747</v>
      </c>
      <c r="I28">
        <f t="shared" si="5"/>
        <v>3.8443189855546942</v>
      </c>
      <c r="J28">
        <v>47.480510752688176</v>
      </c>
      <c r="K28">
        <f t="shared" si="4"/>
        <v>14.1</v>
      </c>
      <c r="L28">
        <v>1</v>
      </c>
      <c r="M28">
        <v>1</v>
      </c>
      <c r="N28">
        <f t="shared" si="3"/>
        <v>14.1</v>
      </c>
      <c r="P28" s="2" t="s">
        <v>20</v>
      </c>
      <c r="Q28" s="2">
        <v>0.68344613612278371</v>
      </c>
    </row>
    <row r="29" spans="1:24">
      <c r="P29" s="2" t="s">
        <v>8</v>
      </c>
      <c r="Q29" s="2">
        <v>0.2526789014731135</v>
      </c>
    </row>
    <row r="30" spans="1:24" ht="14.25" thickBot="1">
      <c r="P30" s="1" t="s">
        <v>19</v>
      </c>
      <c r="Q30" s="1">
        <v>27</v>
      </c>
    </row>
    <row r="32" spans="1:24" ht="14.25" thickBot="1">
      <c r="P32" t="s">
        <v>18</v>
      </c>
    </row>
    <row r="33" spans="16:24">
      <c r="P33" s="3"/>
      <c r="Q33" s="3" t="s">
        <v>17</v>
      </c>
      <c r="R33" s="3" t="s">
        <v>16</v>
      </c>
      <c r="S33" s="3" t="s">
        <v>15</v>
      </c>
      <c r="T33" s="3" t="s">
        <v>14</v>
      </c>
      <c r="U33" s="3" t="s">
        <v>13</v>
      </c>
    </row>
    <row r="34" spans="16:24">
      <c r="P34" s="2" t="s">
        <v>12</v>
      </c>
      <c r="Q34" s="2">
        <v>4</v>
      </c>
      <c r="R34" s="2">
        <v>3.8393863511063673</v>
      </c>
      <c r="S34" s="2">
        <v>0.95984658777659182</v>
      </c>
      <c r="T34" s="2">
        <v>15.033630265594212</v>
      </c>
      <c r="U34" s="2">
        <v>4.609867530347897E-6</v>
      </c>
    </row>
    <row r="35" spans="16:24">
      <c r="P35" s="2" t="s">
        <v>11</v>
      </c>
      <c r="Q35" s="2">
        <v>22</v>
      </c>
      <c r="R35" s="2">
        <v>1.4046257994925069</v>
      </c>
      <c r="S35" s="2">
        <v>6.3846627249659407E-2</v>
      </c>
      <c r="T35" s="2"/>
      <c r="U35" s="2"/>
    </row>
    <row r="36" spans="16:24" ht="14.25" thickBot="1">
      <c r="P36" s="1" t="s">
        <v>10</v>
      </c>
      <c r="Q36" s="1">
        <v>26</v>
      </c>
      <c r="R36" s="1">
        <v>5.2440121505988744</v>
      </c>
      <c r="S36" s="1"/>
      <c r="T36" s="1"/>
      <c r="U36" s="1"/>
    </row>
    <row r="37" spans="16:24" ht="14.25" thickBot="1"/>
    <row r="38" spans="16:24">
      <c r="P38" s="3"/>
      <c r="Q38" s="3" t="s">
        <v>9</v>
      </c>
      <c r="R38" s="3" t="s">
        <v>8</v>
      </c>
      <c r="S38" s="3" t="s">
        <v>7</v>
      </c>
      <c r="T38" s="3" t="s">
        <v>6</v>
      </c>
      <c r="U38" s="3" t="s">
        <v>5</v>
      </c>
      <c r="V38" s="3" t="s">
        <v>4</v>
      </c>
      <c r="W38" s="3" t="s">
        <v>3</v>
      </c>
      <c r="X38" s="3" t="s">
        <v>2</v>
      </c>
    </row>
    <row r="39" spans="16:24">
      <c r="P39" s="2" t="s">
        <v>1</v>
      </c>
      <c r="Q39" s="2">
        <v>2.8344057385827326</v>
      </c>
      <c r="R39" s="2">
        <v>0.13609018739099085</v>
      </c>
      <c r="S39" s="2">
        <v>20.827407125536588</v>
      </c>
      <c r="T39" s="2">
        <v>5.7010781215265232E-16</v>
      </c>
      <c r="U39" s="2">
        <v>2.5521719641465448</v>
      </c>
      <c r="V39" s="2">
        <v>3.1166395130189204</v>
      </c>
      <c r="W39" s="2">
        <v>2.5521719641465448</v>
      </c>
      <c r="X39" s="2">
        <v>3.1166395130189204</v>
      </c>
    </row>
    <row r="40" spans="16:24">
      <c r="P40" s="2" t="s">
        <v>0</v>
      </c>
      <c r="Q40" s="2">
        <v>5.3225580424605887E-2</v>
      </c>
      <c r="R40" s="2">
        <v>8.1199227487126959E-3</v>
      </c>
      <c r="S40" s="2">
        <v>6.5549367982649942</v>
      </c>
      <c r="T40" s="2">
        <v>1.3606160599058995E-6</v>
      </c>
      <c r="U40" s="2">
        <v>3.6385891322589396E-2</v>
      </c>
      <c r="V40" s="2">
        <v>7.006526952662237E-2</v>
      </c>
      <c r="W40" s="2">
        <v>3.6385891322589396E-2</v>
      </c>
      <c r="X40" s="2">
        <v>7.006526952662237E-2</v>
      </c>
    </row>
    <row r="41" spans="16:24">
      <c r="P41" s="2" t="s">
        <v>39</v>
      </c>
      <c r="Q41" s="2">
        <v>6.8037953963287851E-2</v>
      </c>
      <c r="R41" s="2">
        <v>0.10651120976835432</v>
      </c>
      <c r="S41" s="2">
        <v>0.63878679165563934</v>
      </c>
      <c r="T41" s="2">
        <v>0.52955654305914523</v>
      </c>
      <c r="U41" s="2">
        <v>-0.15285277540517836</v>
      </c>
      <c r="V41" s="2">
        <v>0.28892868333175403</v>
      </c>
      <c r="W41" s="2">
        <v>-0.15285277540517836</v>
      </c>
      <c r="X41" s="2">
        <v>0.28892868333175403</v>
      </c>
    </row>
    <row r="42" spans="16:24">
      <c r="P42" s="2" t="s">
        <v>25</v>
      </c>
      <c r="Q42" s="2">
        <v>0.2350936758199369</v>
      </c>
      <c r="R42" s="2">
        <v>0.1529033881886312</v>
      </c>
      <c r="S42" s="2">
        <v>1.5375308461439103</v>
      </c>
      <c r="T42" s="2">
        <v>0.13842264306459021</v>
      </c>
      <c r="U42" s="2">
        <v>-8.2008542935739837E-2</v>
      </c>
      <c r="V42" s="2">
        <v>0.55219589457561358</v>
      </c>
      <c r="W42" s="2">
        <v>-8.2008542935739837E-2</v>
      </c>
      <c r="X42" s="2">
        <v>0.55219589457561358</v>
      </c>
    </row>
    <row r="43" spans="16:24" ht="14.25" thickBot="1">
      <c r="P43" s="1" t="s">
        <v>37</v>
      </c>
      <c r="Q43" s="1">
        <v>-2.9109395242360614E-2</v>
      </c>
      <c r="R43" s="1">
        <v>9.816181073638847E-3</v>
      </c>
      <c r="S43" s="1">
        <v>-2.9654501097716399</v>
      </c>
      <c r="T43" s="1">
        <v>7.1434435164747642E-3</v>
      </c>
      <c r="U43" s="1">
        <v>-4.946690880064944E-2</v>
      </c>
      <c r="V43" s="1">
        <v>-8.7518816840717849E-3</v>
      </c>
      <c r="W43" s="1">
        <v>-4.946690880064944E-2</v>
      </c>
      <c r="X43" s="1">
        <v>-8.7518816840717849E-3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B1" sqref="B1:E28"/>
    </sheetView>
  </sheetViews>
  <sheetFormatPr defaultRowHeight="13.5"/>
  <cols>
    <col min="9" max="9" width="13.625" bestFit="1" customWidth="1"/>
  </cols>
  <sheetData>
    <row r="1" spans="1:5">
      <c r="A1" t="s">
        <v>41</v>
      </c>
      <c r="B1" t="s">
        <v>40</v>
      </c>
      <c r="C1" t="s">
        <v>42</v>
      </c>
      <c r="D1" t="s">
        <v>43</v>
      </c>
      <c r="E1" t="s">
        <v>45</v>
      </c>
    </row>
    <row r="2" spans="1:5">
      <c r="A2">
        <v>2.7228967092192047</v>
      </c>
      <c r="B2">
        <v>15.224358974358976</v>
      </c>
      <c r="C2">
        <v>1.2</v>
      </c>
      <c r="D2">
        <v>0</v>
      </c>
      <c r="E2">
        <v>0</v>
      </c>
    </row>
    <row r="3" spans="1:5">
      <c r="A3">
        <v>3.3643307977279049</v>
      </c>
      <c r="B3">
        <v>28.914141414141412</v>
      </c>
      <c r="C3">
        <v>3.2</v>
      </c>
      <c r="D3">
        <v>0</v>
      </c>
      <c r="E3">
        <v>0</v>
      </c>
    </row>
    <row r="4" spans="1:5">
      <c r="A4">
        <v>3.5798386640796034</v>
      </c>
      <c r="B4">
        <v>35.867753623188406</v>
      </c>
      <c r="C4">
        <v>7.5</v>
      </c>
      <c r="D4">
        <v>0</v>
      </c>
      <c r="E4">
        <v>0</v>
      </c>
    </row>
    <row r="5" spans="1:5">
      <c r="A5">
        <v>3.9148656765358778</v>
      </c>
      <c r="B5">
        <v>50.142335766423358</v>
      </c>
      <c r="C5">
        <v>15.3</v>
      </c>
      <c r="D5">
        <v>0</v>
      </c>
      <c r="E5">
        <v>0</v>
      </c>
    </row>
    <row r="6" spans="1:5">
      <c r="A6">
        <v>3.9628929010163296</v>
      </c>
      <c r="B6">
        <v>52.609299516908209</v>
      </c>
      <c r="C6">
        <v>21.1</v>
      </c>
      <c r="D6">
        <v>0</v>
      </c>
      <c r="E6">
        <v>0</v>
      </c>
    </row>
    <row r="7" spans="1:5">
      <c r="A7">
        <v>4.1933795583420252</v>
      </c>
      <c r="B7">
        <v>66.246296296296293</v>
      </c>
      <c r="C7">
        <v>25.4</v>
      </c>
      <c r="D7">
        <v>0</v>
      </c>
      <c r="E7">
        <v>0</v>
      </c>
    </row>
    <row r="8" spans="1:5">
      <c r="A8">
        <v>4.3540380587716543</v>
      </c>
      <c r="B8">
        <v>77.79195804195804</v>
      </c>
      <c r="C8">
        <v>31.2</v>
      </c>
      <c r="D8">
        <v>0</v>
      </c>
      <c r="E8">
        <v>0</v>
      </c>
    </row>
    <row r="9" spans="1:5">
      <c r="A9">
        <v>2.7376768943108876</v>
      </c>
      <c r="B9">
        <v>15.451048951048952</v>
      </c>
      <c r="C9">
        <v>1.4</v>
      </c>
      <c r="D9">
        <v>1</v>
      </c>
      <c r="E9">
        <v>0</v>
      </c>
    </row>
    <row r="10" spans="1:5">
      <c r="A10">
        <v>2.9221146303175627</v>
      </c>
      <c r="B10">
        <v>18.580536912751679</v>
      </c>
      <c r="C10">
        <v>3.5</v>
      </c>
      <c r="D10">
        <v>1</v>
      </c>
      <c r="E10">
        <v>0</v>
      </c>
    </row>
    <row r="11" spans="1:5">
      <c r="A11">
        <v>3.2295759495631993</v>
      </c>
      <c r="B11">
        <v>25.268939393939394</v>
      </c>
      <c r="C11">
        <v>8.8000000000000007</v>
      </c>
      <c r="D11">
        <v>1</v>
      </c>
      <c r="E11">
        <v>0</v>
      </c>
    </row>
    <row r="12" spans="1:5">
      <c r="A12">
        <v>3.3192298530523816</v>
      </c>
      <c r="B12">
        <v>27.639056224899598</v>
      </c>
      <c r="C12">
        <v>8.1</v>
      </c>
      <c r="D12">
        <v>1</v>
      </c>
      <c r="E12">
        <v>0</v>
      </c>
    </row>
    <row r="13" spans="1:5">
      <c r="A13">
        <v>3.4079941545531383</v>
      </c>
      <c r="B13">
        <v>30.204597701149428</v>
      </c>
      <c r="C13">
        <v>11.5</v>
      </c>
      <c r="D13">
        <v>1</v>
      </c>
      <c r="E13">
        <v>0</v>
      </c>
    </row>
    <row r="14" spans="1:5">
      <c r="A14">
        <v>2.5840792284236191</v>
      </c>
      <c r="B14">
        <v>13.251082251082252</v>
      </c>
      <c r="C14">
        <v>0.6</v>
      </c>
      <c r="D14">
        <v>0</v>
      </c>
      <c r="E14">
        <v>1</v>
      </c>
    </row>
    <row r="15" spans="1:5">
      <c r="A15">
        <v>3.082079280010241</v>
      </c>
      <c r="B15">
        <v>21.803691275167786</v>
      </c>
      <c r="C15">
        <v>1.9</v>
      </c>
      <c r="D15">
        <v>0</v>
      </c>
      <c r="E15">
        <v>1</v>
      </c>
    </row>
    <row r="16" spans="1:5">
      <c r="A16">
        <v>3.3751158238153778</v>
      </c>
      <c r="B16">
        <v>29.227668845315904</v>
      </c>
      <c r="C16">
        <v>6.7</v>
      </c>
      <c r="D16">
        <v>0</v>
      </c>
      <c r="E16">
        <v>1</v>
      </c>
    </row>
    <row r="17" spans="1:6">
      <c r="A17">
        <v>3.4367061406131785</v>
      </c>
      <c r="B17">
        <v>31.08440170940171</v>
      </c>
      <c r="C17">
        <v>11.9</v>
      </c>
      <c r="D17">
        <v>0</v>
      </c>
      <c r="E17">
        <v>1</v>
      </c>
    </row>
    <row r="18" spans="1:6">
      <c r="A18">
        <v>3.600459460856646</v>
      </c>
      <c r="B18">
        <v>36.615053763440855</v>
      </c>
      <c r="C18">
        <v>18</v>
      </c>
      <c r="D18">
        <v>0</v>
      </c>
      <c r="E18">
        <v>1</v>
      </c>
    </row>
    <row r="19" spans="1:6">
      <c r="A19">
        <v>3.7542744631996761</v>
      </c>
      <c r="B19">
        <v>42.703225806451613</v>
      </c>
      <c r="C19">
        <v>25.5</v>
      </c>
      <c r="D19">
        <v>0</v>
      </c>
      <c r="E19">
        <v>1</v>
      </c>
    </row>
    <row r="20" spans="1:6">
      <c r="A20">
        <v>3.7887396734691881</v>
      </c>
      <c r="B20">
        <v>44.200657894736835</v>
      </c>
      <c r="C20">
        <v>30.9</v>
      </c>
      <c r="D20">
        <v>0</v>
      </c>
      <c r="E20">
        <v>1</v>
      </c>
    </row>
    <row r="21" spans="1:6">
      <c r="A21">
        <v>3.4257226946352528</v>
      </c>
      <c r="B21">
        <v>30.744855967078188</v>
      </c>
      <c r="C21">
        <v>35.5</v>
      </c>
      <c r="D21">
        <v>0</v>
      </c>
      <c r="E21">
        <v>1</v>
      </c>
    </row>
    <row r="22" spans="1:6">
      <c r="A22">
        <v>2.8625477145001286</v>
      </c>
      <c r="B22">
        <v>17.622777777777777</v>
      </c>
      <c r="C22">
        <v>1.6</v>
      </c>
      <c r="D22">
        <v>1</v>
      </c>
      <c r="E22">
        <v>1</v>
      </c>
    </row>
    <row r="23" spans="1:6">
      <c r="A23">
        <v>3.1155426793928767</v>
      </c>
      <c r="B23">
        <v>22.858796296296294</v>
      </c>
      <c r="C23">
        <v>2.2999999999999998</v>
      </c>
      <c r="D23">
        <v>1</v>
      </c>
      <c r="E23">
        <v>1</v>
      </c>
    </row>
    <row r="24" spans="1:6">
      <c r="A24">
        <v>3.3962402770401554</v>
      </c>
      <c r="B24">
        <v>30.949142156862749</v>
      </c>
      <c r="C24">
        <v>4.8</v>
      </c>
      <c r="D24">
        <v>1</v>
      </c>
      <c r="E24">
        <v>1</v>
      </c>
      <c r="F24" t="s">
        <v>44</v>
      </c>
    </row>
    <row r="25" spans="1:6">
      <c r="A25">
        <v>3.4589540520966482</v>
      </c>
      <c r="B25">
        <v>32.276485788113696</v>
      </c>
      <c r="C25">
        <v>8.4</v>
      </c>
      <c r="D25">
        <v>1</v>
      </c>
      <c r="E25">
        <v>1</v>
      </c>
    </row>
    <row r="26" spans="1:6">
      <c r="A26">
        <v>3.4572610258487164</v>
      </c>
      <c r="B26">
        <v>32.969401041666664</v>
      </c>
      <c r="C26">
        <v>7</v>
      </c>
      <c r="D26">
        <v>1</v>
      </c>
      <c r="E26">
        <v>1</v>
      </c>
    </row>
    <row r="27" spans="1:6">
      <c r="A27">
        <v>3.9549648567266376</v>
      </c>
      <c r="B27">
        <v>52.193859649122807</v>
      </c>
      <c r="C27">
        <v>22.3</v>
      </c>
      <c r="D27">
        <v>1</v>
      </c>
      <c r="E27">
        <v>1</v>
      </c>
    </row>
    <row r="28" spans="1:6">
      <c r="A28">
        <v>3.8443189855546942</v>
      </c>
      <c r="B28">
        <v>47.480510752688176</v>
      </c>
      <c r="C28">
        <v>14.1</v>
      </c>
      <c r="D28">
        <v>1</v>
      </c>
      <c r="E28">
        <v>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data</vt:lpstr>
      <vt:lpstr>reg-data</vt:lpstr>
      <vt:lpstr>stata-data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T-Matsuura</dc:creator>
  <cp:lastModifiedBy>Matsuura Toshiyuki</cp:lastModifiedBy>
  <dcterms:created xsi:type="dcterms:W3CDTF">2015-04-13T07:26:25Z</dcterms:created>
  <dcterms:modified xsi:type="dcterms:W3CDTF">2015-04-13T22:02:06Z</dcterms:modified>
</cp:coreProperties>
</file>