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drawings/drawing6.xml" ContentType="application/vnd.openxmlformats-officedocument.drawing+xml"/>
  <Override PartName="/xl/charts/chart5.xml" ContentType="application/vnd.openxmlformats-officedocument.drawingml.chart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ml.chartshapes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-990" yWindow="975" windowWidth="14805" windowHeight="8010" firstSheet="7" activeTab="13"/>
  </bookViews>
  <sheets>
    <sheet name="表５．１、図５．１" sheetId="2" r:id="rId1"/>
    <sheet name="表５．２" sheetId="6" r:id="rId2"/>
    <sheet name="表５．３" sheetId="3" r:id="rId3"/>
    <sheet name="表５．４" sheetId="7" r:id="rId4"/>
    <sheet name="表５．５" sheetId="19" r:id="rId5"/>
    <sheet name="表５．６、表５．７" sheetId="9" r:id="rId6"/>
    <sheet name="表５．８" sheetId="16" r:id="rId7"/>
    <sheet name="図５．２、表５．９" sheetId="4" r:id="rId8"/>
    <sheet name="表５．１０，表５．１１" sheetId="10" r:id="rId9"/>
    <sheet name="表５．１２～１４、図５．２" sheetId="11" r:id="rId10"/>
    <sheet name="付表５．１" sheetId="8" r:id="rId11"/>
    <sheet name="図５．３" sheetId="20" r:id="rId12"/>
    <sheet name="表５．１５、表５．１６、図５．４" sheetId="15" r:id="rId13"/>
    <sheet name="表５．１７～１９、図５．５" sheetId="14" r:id="rId14"/>
    <sheet name="図５．６" sheetId="13" r:id="rId15"/>
    <sheet name="付表５．２" sheetId="21" r:id="rId16"/>
    <sheet name="付表５．３" sheetId="23" r:id="rId17"/>
  </sheets>
  <externalReferences>
    <externalReference r:id="rId18"/>
  </externalReferences>
  <definedNames>
    <definedName name="_xlnm.Print_Area" localSheetId="11">図５．３!#REF!</definedName>
  </definedNames>
  <calcPr calcId="125725"/>
</workbook>
</file>

<file path=xl/calcChain.xml><?xml version="1.0" encoding="utf-8"?>
<calcChain xmlns="http://schemas.openxmlformats.org/spreadsheetml/2006/main">
  <c r="F3" i="13"/>
  <c r="A17"/>
  <c r="A29" s="1"/>
  <c r="A41" s="1"/>
  <c r="A53" s="1"/>
  <c r="A65" s="1"/>
  <c r="A77" s="1"/>
  <c r="A89" s="1"/>
  <c r="A101" s="1"/>
  <c r="R21" i="15"/>
  <c r="S19"/>
  <c r="Q19"/>
  <c r="P19"/>
  <c r="O19"/>
  <c r="N19"/>
  <c r="L19"/>
  <c r="S18"/>
  <c r="Q18"/>
  <c r="P18"/>
  <c r="O18"/>
  <c r="N18"/>
  <c r="M18"/>
  <c r="L18"/>
  <c r="S17"/>
  <c r="Q17"/>
  <c r="P17"/>
  <c r="O17"/>
  <c r="N17"/>
  <c r="M17"/>
  <c r="L17"/>
  <c r="S16"/>
  <c r="Q16"/>
  <c r="P16"/>
  <c r="O16"/>
  <c r="N16"/>
  <c r="M16"/>
  <c r="L16"/>
  <c r="S15"/>
  <c r="Q15"/>
  <c r="P15"/>
  <c r="O15"/>
  <c r="N15"/>
  <c r="M15"/>
  <c r="L15"/>
  <c r="S14"/>
  <c r="Q14"/>
  <c r="P14"/>
  <c r="O14"/>
  <c r="N14"/>
  <c r="M14"/>
  <c r="L14"/>
  <c r="S13"/>
  <c r="Q13"/>
  <c r="P13"/>
  <c r="O13"/>
  <c r="N13"/>
  <c r="M13"/>
  <c r="L13"/>
  <c r="S12"/>
  <c r="Q12"/>
  <c r="P12"/>
  <c r="O12"/>
  <c r="N12"/>
  <c r="M12"/>
  <c r="L12"/>
  <c r="S11"/>
  <c r="Q11"/>
  <c r="P11"/>
  <c r="O11"/>
  <c r="N11"/>
  <c r="M11"/>
  <c r="L11"/>
  <c r="S10"/>
  <c r="Q10"/>
  <c r="P10"/>
  <c r="O10"/>
  <c r="N10"/>
  <c r="M10"/>
  <c r="L10"/>
  <c r="S9"/>
  <c r="Q9"/>
  <c r="P9"/>
  <c r="O9"/>
  <c r="N9"/>
  <c r="M9"/>
  <c r="L9"/>
  <c r="X8"/>
  <c r="S8"/>
  <c r="Q8"/>
  <c r="P8"/>
  <c r="O8"/>
  <c r="N8"/>
  <c r="M8"/>
  <c r="L8"/>
  <c r="S7"/>
  <c r="Q7"/>
  <c r="P7"/>
  <c r="O7"/>
  <c r="N7"/>
  <c r="M7"/>
  <c r="L7"/>
  <c r="S6"/>
  <c r="Q6"/>
  <c r="P6"/>
  <c r="O6"/>
  <c r="N6"/>
  <c r="M6"/>
  <c r="L6"/>
  <c r="S5"/>
  <c r="Q5"/>
  <c r="P5"/>
  <c r="O5"/>
  <c r="N5"/>
  <c r="M5"/>
  <c r="L5"/>
  <c r="S4"/>
  <c r="Q4"/>
  <c r="P4"/>
  <c r="O4"/>
  <c r="N4"/>
  <c r="M4"/>
  <c r="L4"/>
  <c r="S3"/>
  <c r="Q3"/>
  <c r="P3"/>
  <c r="O3"/>
  <c r="O21" s="1"/>
  <c r="N3"/>
  <c r="M3"/>
  <c r="L3"/>
  <c r="L2"/>
  <c r="M21" l="1"/>
  <c r="Q21"/>
  <c r="N21"/>
  <c r="S21"/>
  <c r="P21"/>
  <c r="G105" i="13"/>
  <c r="F105"/>
  <c r="G104"/>
  <c r="F104"/>
  <c r="G103"/>
  <c r="F103"/>
  <c r="G102"/>
  <c r="F102"/>
  <c r="G101"/>
  <c r="F101"/>
  <c r="G100"/>
  <c r="F100"/>
  <c r="G99"/>
  <c r="F99"/>
  <c r="G98"/>
  <c r="F98"/>
  <c r="G97"/>
  <c r="F97"/>
  <c r="G96"/>
  <c r="F96"/>
  <c r="G95"/>
  <c r="F95"/>
  <c r="G94"/>
  <c r="F94"/>
  <c r="G93"/>
  <c r="F93"/>
  <c r="G92"/>
  <c r="F92"/>
  <c r="G91"/>
  <c r="F91"/>
  <c r="G90"/>
  <c r="F90"/>
  <c r="G89"/>
  <c r="F89"/>
  <c r="G88"/>
  <c r="F88"/>
  <c r="G87"/>
  <c r="F87"/>
  <c r="G86"/>
  <c r="F86"/>
  <c r="G85"/>
  <c r="F85"/>
  <c r="G84"/>
  <c r="F84"/>
  <c r="G83"/>
  <c r="F83"/>
  <c r="G82"/>
  <c r="F82"/>
  <c r="G81"/>
  <c r="F81"/>
  <c r="G80"/>
  <c r="F80"/>
  <c r="G79"/>
  <c r="F79"/>
  <c r="G78"/>
  <c r="F78"/>
  <c r="G77"/>
  <c r="F77"/>
  <c r="G76"/>
  <c r="F76"/>
  <c r="G75"/>
  <c r="F75"/>
  <c r="G74"/>
  <c r="F74"/>
  <c r="G73"/>
  <c r="F73"/>
  <c r="G72"/>
  <c r="F72"/>
  <c r="G71"/>
  <c r="F71"/>
  <c r="G70"/>
  <c r="F70"/>
  <c r="G69"/>
  <c r="F69"/>
  <c r="G68"/>
  <c r="F68"/>
  <c r="G67"/>
  <c r="F67"/>
  <c r="G66"/>
  <c r="F66"/>
  <c r="G65"/>
  <c r="F65"/>
  <c r="G64"/>
  <c r="F64"/>
  <c r="G63"/>
  <c r="F63"/>
  <c r="G62"/>
  <c r="F62"/>
  <c r="G61"/>
  <c r="F61"/>
  <c r="G60"/>
  <c r="F60"/>
  <c r="G59"/>
  <c r="F59"/>
  <c r="G58"/>
  <c r="F58"/>
  <c r="G57"/>
  <c r="F57"/>
  <c r="G56"/>
  <c r="F56"/>
  <c r="G55"/>
  <c r="F55"/>
  <c r="G54"/>
  <c r="F54"/>
  <c r="G53"/>
  <c r="F53"/>
  <c r="G52"/>
  <c r="F52"/>
  <c r="G51"/>
  <c r="F51"/>
  <c r="G50"/>
  <c r="F50"/>
  <c r="G49"/>
  <c r="F49"/>
  <c r="G48"/>
  <c r="F48"/>
  <c r="G47"/>
  <c r="F47"/>
  <c r="G46"/>
  <c r="F46"/>
  <c r="G45"/>
  <c r="F45"/>
  <c r="G44"/>
  <c r="F44"/>
  <c r="G43"/>
  <c r="F43"/>
  <c r="G42"/>
  <c r="F42"/>
  <c r="G41"/>
  <c r="F41"/>
  <c r="G40"/>
  <c r="F40"/>
  <c r="G39"/>
  <c r="F39"/>
  <c r="G38"/>
  <c r="F38"/>
  <c r="G37"/>
  <c r="F37"/>
  <c r="G36"/>
  <c r="F36"/>
  <c r="G35"/>
  <c r="F35"/>
  <c r="G34"/>
  <c r="F34"/>
  <c r="G33"/>
  <c r="F33"/>
  <c r="G32"/>
  <c r="F32"/>
  <c r="G31"/>
  <c r="F31"/>
  <c r="G30"/>
  <c r="F30"/>
  <c r="G29"/>
  <c r="F29"/>
  <c r="G28"/>
  <c r="F28"/>
  <c r="G27"/>
  <c r="F27"/>
  <c r="G26"/>
  <c r="F26"/>
  <c r="G25"/>
  <c r="F25"/>
  <c r="G24"/>
  <c r="F24"/>
  <c r="G23"/>
  <c r="F23"/>
  <c r="G22"/>
  <c r="F22"/>
  <c r="G21"/>
  <c r="F21"/>
  <c r="G20"/>
  <c r="F20"/>
  <c r="G19"/>
  <c r="F19"/>
  <c r="G18"/>
  <c r="F18"/>
  <c r="G17"/>
  <c r="F17"/>
  <c r="G16"/>
  <c r="F16"/>
  <c r="G15"/>
  <c r="F15"/>
  <c r="G14"/>
  <c r="F14"/>
  <c r="G13"/>
  <c r="F13"/>
  <c r="G12"/>
  <c r="F12"/>
  <c r="G11"/>
  <c r="F11"/>
  <c r="G10"/>
  <c r="F10"/>
  <c r="G9"/>
  <c r="F9"/>
  <c r="G8"/>
  <c r="F8"/>
  <c r="G7"/>
  <c r="F7"/>
  <c r="G6"/>
  <c r="F6"/>
  <c r="G5"/>
  <c r="F5"/>
  <c r="G4"/>
  <c r="F4"/>
  <c r="J17" i="14"/>
  <c r="J16"/>
  <c r="J15"/>
  <c r="J14"/>
  <c r="J13"/>
  <c r="J12"/>
  <c r="J11"/>
  <c r="J10"/>
  <c r="J9"/>
  <c r="J8"/>
  <c r="J7"/>
  <c r="J6"/>
  <c r="J5"/>
  <c r="J4"/>
  <c r="A8"/>
  <c r="A11" s="1"/>
  <c r="A14" s="1"/>
  <c r="A17" s="1"/>
  <c r="A7"/>
  <c r="A10" s="1"/>
  <c r="A13" s="1"/>
  <c r="A16" s="1"/>
  <c r="A6"/>
  <c r="A9" s="1"/>
  <c r="A12" s="1"/>
  <c r="A15" s="1"/>
  <c r="A18" s="1"/>
  <c r="G9"/>
  <c r="G13" s="1"/>
  <c r="G17" s="1"/>
  <c r="F9"/>
  <c r="F13" s="1"/>
  <c r="F17" s="1"/>
  <c r="E9"/>
  <c r="E13" s="1"/>
  <c r="E17" s="1"/>
  <c r="G8"/>
  <c r="G12" s="1"/>
  <c r="G16" s="1"/>
  <c r="F8"/>
  <c r="F12" s="1"/>
  <c r="F16" s="1"/>
  <c r="E8"/>
  <c r="E12" s="1"/>
  <c r="E16" s="1"/>
  <c r="G7"/>
  <c r="G11" s="1"/>
  <c r="G15" s="1"/>
  <c r="F7"/>
  <c r="F11" s="1"/>
  <c r="F15" s="1"/>
  <c r="E7"/>
  <c r="E11" s="1"/>
  <c r="E15" s="1"/>
  <c r="G10"/>
  <c r="G14" s="1"/>
  <c r="G18" s="1"/>
  <c r="F10"/>
  <c r="F14" s="1"/>
  <c r="F18" s="1"/>
  <c r="E10"/>
  <c r="E14" s="1"/>
  <c r="E18" s="1"/>
  <c r="H25" i="4" l="1"/>
  <c r="G25"/>
  <c r="J25" s="1"/>
  <c r="F25"/>
  <c r="H24"/>
  <c r="G24"/>
  <c r="J24" s="1"/>
  <c r="F24"/>
  <c r="H23"/>
  <c r="G23"/>
  <c r="J23" s="1"/>
  <c r="F23"/>
  <c r="H22"/>
  <c r="G22"/>
  <c r="J22" s="1"/>
  <c r="F22"/>
  <c r="H21"/>
  <c r="G21"/>
  <c r="J21" s="1"/>
  <c r="F21"/>
  <c r="H20"/>
  <c r="G20"/>
  <c r="J20" s="1"/>
  <c r="F20"/>
  <c r="H19"/>
  <c r="G19"/>
  <c r="J19" s="1"/>
  <c r="F19"/>
  <c r="H18"/>
  <c r="G18"/>
  <c r="J18" s="1"/>
  <c r="F18"/>
  <c r="H17"/>
  <c r="G17"/>
  <c r="J17" s="1"/>
  <c r="F17"/>
  <c r="H16"/>
  <c r="G16"/>
  <c r="J16" s="1"/>
  <c r="F16"/>
  <c r="H15"/>
  <c r="G15"/>
  <c r="J15" s="1"/>
  <c r="F15"/>
  <c r="H14"/>
  <c r="G14"/>
  <c r="J14" s="1"/>
  <c r="F14"/>
  <c r="H13"/>
  <c r="G13"/>
  <c r="J13" s="1"/>
  <c r="F13"/>
  <c r="H12"/>
  <c r="G12"/>
  <c r="J12" s="1"/>
  <c r="F12"/>
  <c r="H11"/>
  <c r="G11"/>
  <c r="J11" s="1"/>
  <c r="F11"/>
  <c r="H10"/>
  <c r="G10"/>
  <c r="J10" s="1"/>
  <c r="F10"/>
  <c r="H9"/>
  <c r="G9"/>
  <c r="J9" s="1"/>
  <c r="F9"/>
  <c r="H8"/>
  <c r="G8"/>
  <c r="J8" s="1"/>
  <c r="F8"/>
  <c r="H7"/>
  <c r="G7"/>
  <c r="J7" s="1"/>
  <c r="F7"/>
  <c r="H6"/>
  <c r="G6"/>
  <c r="J6" s="1"/>
  <c r="F6"/>
  <c r="H5"/>
  <c r="G5"/>
  <c r="J5" s="1"/>
  <c r="F5"/>
  <c r="H4"/>
  <c r="G4"/>
  <c r="J4" s="1"/>
  <c r="F4"/>
  <c r="H3"/>
  <c r="G3"/>
  <c r="J3" s="1"/>
  <c r="F3"/>
</calcChain>
</file>

<file path=xl/sharedStrings.xml><?xml version="1.0" encoding="utf-8"?>
<sst xmlns="http://schemas.openxmlformats.org/spreadsheetml/2006/main" count="1898" uniqueCount="320">
  <si>
    <r>
      <t>L</t>
    </r>
    <r>
      <rPr>
        <sz val="11"/>
        <color theme="1"/>
        <rFont val="ＭＳ Ｐゴシック"/>
        <family val="2"/>
        <scheme val="minor"/>
      </rPr>
      <t>:</t>
    </r>
    <r>
      <rPr>
        <sz val="11"/>
        <rFont val="ＭＳ Ｐゴシック"/>
        <family val="3"/>
        <charset val="128"/>
      </rPr>
      <t>雇用者数(万人)</t>
    </r>
    <rPh sb="2" eb="5">
      <t>コヨウシャ</t>
    </rPh>
    <rPh sb="5" eb="6">
      <t>スウ</t>
    </rPh>
    <rPh sb="7" eb="9">
      <t>マンニン</t>
    </rPh>
    <phoneticPr fontId="3"/>
  </si>
  <si>
    <r>
      <t>Y</t>
    </r>
    <r>
      <rPr>
        <sz val="11"/>
        <color theme="1"/>
        <rFont val="ＭＳ Ｐゴシック"/>
        <family val="2"/>
        <scheme val="minor"/>
      </rPr>
      <t>:</t>
    </r>
    <r>
      <rPr>
        <sz val="11"/>
        <rFont val="ＭＳ Ｐゴシック"/>
        <family val="3"/>
        <charset val="128"/>
      </rPr>
      <t>GDP(億円)</t>
    </r>
    <rPh sb="6" eb="7">
      <t>オク</t>
    </rPh>
    <rPh sb="7" eb="8">
      <t>エン</t>
    </rPh>
    <phoneticPr fontId="3"/>
  </si>
  <si>
    <t>雇用者報酬(億円)</t>
    <rPh sb="0" eb="3">
      <t>コヨウシャ</t>
    </rPh>
    <rPh sb="3" eb="5">
      <t>ホウシュウ</t>
    </rPh>
    <rPh sb="6" eb="7">
      <t>オク</t>
    </rPh>
    <rPh sb="7" eb="8">
      <t>エン</t>
    </rPh>
    <phoneticPr fontId="3"/>
  </si>
  <si>
    <t>90年代ダミー</t>
    <rPh sb="2" eb="4">
      <t>ネンダイ</t>
    </rPh>
    <phoneticPr fontId="3"/>
  </si>
  <si>
    <t>出所：国民経済計算</t>
    <rPh sb="0" eb="2">
      <t>シュッショ</t>
    </rPh>
    <rPh sb="3" eb="5">
      <t>コクミン</t>
    </rPh>
    <rPh sb="5" eb="7">
      <t>ケイザイ</t>
    </rPh>
    <rPh sb="7" eb="9">
      <t>ケイサン</t>
    </rPh>
    <phoneticPr fontId="3"/>
  </si>
  <si>
    <t>GDPデフレータ</t>
    <phoneticPr fontId="3"/>
  </si>
  <si>
    <r>
      <t>ln</t>
    </r>
    <r>
      <rPr>
        <sz val="11"/>
        <rFont val="ＭＳ Ｐゴシック"/>
        <family val="3"/>
        <charset val="128"/>
      </rPr>
      <t>L</t>
    </r>
    <r>
      <rPr>
        <sz val="11"/>
        <color theme="1"/>
        <rFont val="ＭＳ Ｐゴシック"/>
        <family val="2"/>
        <scheme val="minor"/>
      </rPr>
      <t>:</t>
    </r>
    <r>
      <rPr>
        <sz val="11"/>
        <rFont val="ＭＳ Ｐゴシック"/>
        <family val="3"/>
        <charset val="128"/>
      </rPr>
      <t>雇用者数(対数値)</t>
    </r>
    <rPh sb="4" eb="7">
      <t>コヨウシャ</t>
    </rPh>
    <rPh sb="7" eb="8">
      <t>スウ</t>
    </rPh>
    <rPh sb="9" eb="12">
      <t>タイスウチ</t>
    </rPh>
    <phoneticPr fontId="3"/>
  </si>
  <si>
    <r>
      <t>lnY</t>
    </r>
    <r>
      <rPr>
        <sz val="11"/>
        <color theme="1"/>
        <rFont val="ＭＳ Ｐゴシック"/>
        <family val="2"/>
        <scheme val="minor"/>
      </rPr>
      <t>:GDP     (対数値)</t>
    </r>
    <rPh sb="13" eb="16">
      <t>タイスウチ</t>
    </rPh>
    <phoneticPr fontId="3"/>
  </si>
  <si>
    <r>
      <t>l</t>
    </r>
    <r>
      <rPr>
        <sz val="11"/>
        <color theme="1"/>
        <rFont val="ＭＳ Ｐゴシック"/>
        <family val="2"/>
        <scheme val="minor"/>
      </rPr>
      <t>n(W/P):実質賃金（対数値）</t>
    </r>
    <rPh sb="8" eb="10">
      <t>ジッシツ</t>
    </rPh>
    <rPh sb="10" eb="12">
      <t>チンギン</t>
    </rPh>
    <rPh sb="13" eb="16">
      <t>タイスウチ</t>
    </rPh>
    <phoneticPr fontId="3"/>
  </si>
  <si>
    <r>
      <t>90年代ダミー</t>
    </r>
    <r>
      <rPr>
        <sz val="11"/>
        <color theme="1"/>
        <rFont val="ＭＳ Ｐゴシック"/>
        <family val="2"/>
        <scheme val="minor"/>
      </rPr>
      <t>XlnY</t>
    </r>
    <rPh sb="2" eb="4">
      <t>ネンダイ</t>
    </rPh>
    <phoneticPr fontId="3"/>
  </si>
  <si>
    <t>lnL</t>
  </si>
  <si>
    <t>lnY</t>
  </si>
  <si>
    <t xml:space="preserve">平均寿命 (years) </t>
    <rPh sb="0" eb="2">
      <t>ヘイキン</t>
    </rPh>
    <rPh sb="2" eb="4">
      <t>ジュミョウ</t>
    </rPh>
    <phoneticPr fontId="3"/>
  </si>
  <si>
    <t>旧社会主義国ダミー</t>
    <rPh sb="0" eb="1">
      <t>キュウ</t>
    </rPh>
    <rPh sb="1" eb="3">
      <t>シャカイ</t>
    </rPh>
    <rPh sb="3" eb="5">
      <t>シュギ</t>
    </rPh>
    <rPh sb="5" eb="6">
      <t>コク</t>
    </rPh>
    <phoneticPr fontId="3"/>
  </si>
  <si>
    <t>Australia</t>
  </si>
  <si>
    <t>Austria</t>
  </si>
  <si>
    <t>Azerbaijan</t>
  </si>
  <si>
    <t>Belgium</t>
  </si>
  <si>
    <t>Brazil</t>
  </si>
  <si>
    <t>Bulgaria</t>
  </si>
  <si>
    <t>Canada</t>
  </si>
  <si>
    <t>Chile</t>
  </si>
  <si>
    <t>China</t>
  </si>
  <si>
    <t>Colombia</t>
  </si>
  <si>
    <t>Czech Republic</t>
  </si>
  <si>
    <t>Ecuador</t>
  </si>
  <si>
    <t>Egypt, Arab Rep.</t>
  </si>
  <si>
    <t>Finland</t>
  </si>
  <si>
    <t>France</t>
  </si>
  <si>
    <t>Germany</t>
  </si>
  <si>
    <t>Greece</t>
  </si>
  <si>
    <t>Hungary</t>
  </si>
  <si>
    <t>Ireland</t>
  </si>
  <si>
    <t>Italy</t>
  </si>
  <si>
    <t>Japan</t>
  </si>
  <si>
    <t>Korea, Rep.</t>
  </si>
  <si>
    <t>Mexico</t>
  </si>
  <si>
    <t>Netherlands</t>
  </si>
  <si>
    <t>New Zealand</t>
  </si>
  <si>
    <t>Nicaragua</t>
  </si>
  <si>
    <t>Paraguay</t>
  </si>
  <si>
    <t>Poland</t>
  </si>
  <si>
    <t>Portugal</t>
  </si>
  <si>
    <t>Romania</t>
  </si>
  <si>
    <t>Russian Federation</t>
  </si>
  <si>
    <t>Spain</t>
  </si>
  <si>
    <t>Sweden</t>
  </si>
  <si>
    <t>Ukraine</t>
  </si>
  <si>
    <t>United States</t>
  </si>
  <si>
    <t>Venezuela, RB</t>
  </si>
  <si>
    <t>Zimbabwe</t>
  </si>
  <si>
    <t>出所：World Bank, World Development Indicatorより</t>
    <rPh sb="0" eb="2">
      <t>シュッショ</t>
    </rPh>
    <phoneticPr fontId="3"/>
  </si>
  <si>
    <t>概要</t>
  </si>
  <si>
    <t>回帰統計</t>
  </si>
  <si>
    <t>重決定 R2</t>
  </si>
  <si>
    <t>補正 R2</t>
  </si>
  <si>
    <t>標準誤差</t>
  </si>
  <si>
    <t>観測数</t>
  </si>
  <si>
    <t>切片</t>
  </si>
  <si>
    <t>係数</t>
  </si>
  <si>
    <t xml:space="preserve">t </t>
  </si>
  <si>
    <t>P-値</t>
  </si>
  <si>
    <t>旧社会主義国ダミー</t>
  </si>
  <si>
    <t>1000人あたり医師数</t>
  </si>
  <si>
    <t>1000人あたり医師数</t>
    <rPh sb="4" eb="5">
      <t>ニン</t>
    </rPh>
    <rPh sb="8" eb="11">
      <t>イシスウ</t>
    </rPh>
    <phoneticPr fontId="3"/>
  </si>
  <si>
    <t>No.</t>
    <phoneticPr fontId="3"/>
  </si>
  <si>
    <t>家賃</t>
    <rPh sb="0" eb="2">
      <t>ヤチン</t>
    </rPh>
    <phoneticPr fontId="3"/>
  </si>
  <si>
    <t>専有面積(㎡)</t>
    <rPh sb="0" eb="1">
      <t>アツム</t>
    </rPh>
    <rPh sb="1" eb="2">
      <t>ユウ</t>
    </rPh>
    <rPh sb="2" eb="4">
      <t>メンセキ</t>
    </rPh>
    <phoneticPr fontId="3"/>
  </si>
  <si>
    <t>築年数</t>
    <rPh sb="0" eb="1">
      <t>チク</t>
    </rPh>
    <rPh sb="1" eb="3">
      <t>ネンスウ</t>
    </rPh>
    <phoneticPr fontId="1"/>
  </si>
  <si>
    <t>築年数</t>
    <rPh sb="0" eb="1">
      <t>チク</t>
    </rPh>
    <rPh sb="1" eb="3">
      <t>ネンスウ</t>
    </rPh>
    <phoneticPr fontId="3"/>
  </si>
  <si>
    <t>徒歩分数</t>
    <rPh sb="0" eb="2">
      <t>トホ</t>
    </rPh>
    <rPh sb="2" eb="3">
      <t>フン</t>
    </rPh>
    <rPh sb="3" eb="4">
      <t>スウ</t>
    </rPh>
    <phoneticPr fontId="3"/>
  </si>
  <si>
    <t>バス所要時間</t>
    <rPh sb="2" eb="4">
      <t>ショヨウ</t>
    </rPh>
    <rPh sb="4" eb="6">
      <t>ジカン</t>
    </rPh>
    <phoneticPr fontId="3"/>
  </si>
  <si>
    <t>設備等</t>
    <rPh sb="0" eb="2">
      <t>セツビ</t>
    </rPh>
    <rPh sb="2" eb="3">
      <t>トウ</t>
    </rPh>
    <phoneticPr fontId="3"/>
  </si>
  <si>
    <t>エアコン</t>
    <phoneticPr fontId="3"/>
  </si>
  <si>
    <t>オートロック</t>
    <phoneticPr fontId="3"/>
  </si>
  <si>
    <t>バス・トイレ別</t>
    <rPh sb="6" eb="7">
      <t>ベツ</t>
    </rPh>
    <phoneticPr fontId="1"/>
  </si>
  <si>
    <t>バス・トイレ別</t>
    <rPh sb="6" eb="7">
      <t>ベツ</t>
    </rPh>
    <phoneticPr fontId="3"/>
  </si>
  <si>
    <t>オートロック</t>
    <phoneticPr fontId="3"/>
  </si>
  <si>
    <t>家賃は管理費込み。単位は1万円</t>
    <rPh sb="0" eb="2">
      <t>ヤチン</t>
    </rPh>
    <rPh sb="3" eb="6">
      <t>カンリヒ</t>
    </rPh>
    <rPh sb="6" eb="7">
      <t>コ</t>
    </rPh>
    <rPh sb="9" eb="11">
      <t>タンイ</t>
    </rPh>
    <rPh sb="13" eb="14">
      <t>マン</t>
    </rPh>
    <rPh sb="14" eb="15">
      <t>エン</t>
    </rPh>
    <phoneticPr fontId="3"/>
  </si>
  <si>
    <t>出所：フォレント2004年3月10日号</t>
    <rPh sb="0" eb="2">
      <t>シュッショ</t>
    </rPh>
    <rPh sb="12" eb="13">
      <t>ネン</t>
    </rPh>
    <rPh sb="14" eb="15">
      <t>ガツ</t>
    </rPh>
    <rPh sb="17" eb="18">
      <t>ニチ</t>
    </rPh>
    <rPh sb="18" eb="19">
      <t>ゴウ</t>
    </rPh>
    <phoneticPr fontId="3"/>
  </si>
  <si>
    <t>エアコン</t>
  </si>
  <si>
    <t>エアコン</t>
    <phoneticPr fontId="1"/>
  </si>
  <si>
    <t>オートロック</t>
  </si>
  <si>
    <t>オートロック</t>
    <phoneticPr fontId="1"/>
  </si>
  <si>
    <t>バス・トイレ別</t>
  </si>
  <si>
    <t>駅からの所要時間</t>
  </si>
  <si>
    <t>駅からの所要時間</t>
    <rPh sb="0" eb="1">
      <t>エキ</t>
    </rPh>
    <rPh sb="4" eb="6">
      <t>ショヨウ</t>
    </rPh>
    <rPh sb="6" eb="8">
      <t>ジカン</t>
    </rPh>
    <phoneticPr fontId="1"/>
  </si>
  <si>
    <t>築年数</t>
  </si>
  <si>
    <t>専有面積(㎡)</t>
  </si>
  <si>
    <t>賃貸料</t>
    <rPh sb="0" eb="3">
      <t>チンタイリョウ</t>
    </rPh>
    <phoneticPr fontId="3"/>
  </si>
  <si>
    <t>ｔ</t>
    <phoneticPr fontId="3"/>
  </si>
  <si>
    <t>tsurumi_shijo</t>
  </si>
  <si>
    <t>gakugeidai</t>
  </si>
  <si>
    <t>nakameguro</t>
  </si>
  <si>
    <t>tsurumi</t>
  </si>
  <si>
    <t>motosumiyoshi</t>
  </si>
  <si>
    <t>hacho_nawate</t>
  </si>
  <si>
    <t>kamata</t>
  </si>
  <si>
    <t>kawasaki</t>
  </si>
  <si>
    <t>keikyu_kamata</t>
  </si>
  <si>
    <t>jiyugaoka</t>
  </si>
  <si>
    <t>shin_kawasaki</t>
  </si>
  <si>
    <t>rokugo_dote</t>
  </si>
  <si>
    <t>omori_machi</t>
  </si>
  <si>
    <t>heiwajima</t>
  </si>
  <si>
    <t>oimachi</t>
  </si>
  <si>
    <t>yutenji</t>
  </si>
  <si>
    <t>zoshiki</t>
  </si>
  <si>
    <t>shin_banba</t>
  </si>
  <si>
    <t>omori_kaigan</t>
  </si>
  <si>
    <t>shinmaruko</t>
  </si>
  <si>
    <t>toritsudai</t>
  </si>
  <si>
    <t>aomono_yokocho</t>
  </si>
  <si>
    <t>tamagawa</t>
  </si>
  <si>
    <t>nishi_oi</t>
  </si>
  <si>
    <t>kagetuen_mae</t>
  </si>
  <si>
    <t>daikanyama</t>
  </si>
  <si>
    <t>denenchofu</t>
  </si>
  <si>
    <t>kita_shinagawa</t>
  </si>
  <si>
    <t>musashikosugi</t>
  </si>
  <si>
    <t>tachiai_gawa</t>
  </si>
  <si>
    <t>omori</t>
  </si>
  <si>
    <t>umeyashiki</t>
  </si>
  <si>
    <t>賃貸料</t>
    <rPh sb="0" eb="3">
      <t>チンタイリョウ</t>
    </rPh>
    <phoneticPr fontId="1"/>
  </si>
  <si>
    <t>専有面積（㎡）</t>
  </si>
  <si>
    <t>専有面積（㎡）</t>
    <rPh sb="0" eb="2">
      <t>センユウ</t>
    </rPh>
    <rPh sb="2" eb="4">
      <t>メンセキ</t>
    </rPh>
    <phoneticPr fontId="1"/>
  </si>
  <si>
    <t>最寄駅</t>
    <rPh sb="0" eb="2">
      <t>モヨリ</t>
    </rPh>
    <rPh sb="2" eb="3">
      <t>エキ</t>
    </rPh>
    <phoneticPr fontId="1"/>
  </si>
  <si>
    <t>ＪＲダミー</t>
  </si>
  <si>
    <t>ＪＲダミー</t>
    <phoneticPr fontId="1"/>
  </si>
  <si>
    <t>東急ダミー</t>
  </si>
  <si>
    <t>東急ダミー</t>
    <rPh sb="0" eb="2">
      <t>トウキュウ</t>
    </rPh>
    <phoneticPr fontId="1"/>
  </si>
  <si>
    <t>京急ダミー</t>
  </si>
  <si>
    <t>京急ダミー</t>
    <rPh sb="0" eb="2">
      <t>ケイキュウ</t>
    </rPh>
    <phoneticPr fontId="1"/>
  </si>
  <si>
    <t>lnY:GDP     (対数値)</t>
  </si>
  <si>
    <t>ln(W/P):実質賃金（対数値）</t>
  </si>
  <si>
    <t>90年代ダミー</t>
  </si>
  <si>
    <t>90年代ダミーXlnY</t>
  </si>
  <si>
    <t>残差</t>
  </si>
  <si>
    <t>残差出力</t>
  </si>
  <si>
    <t>観測値</t>
  </si>
  <si>
    <t>予測値: Y</t>
  </si>
  <si>
    <t>Y</t>
    <phoneticPr fontId="1"/>
  </si>
  <si>
    <t>id</t>
    <phoneticPr fontId="1"/>
  </si>
  <si>
    <t>X</t>
  </si>
  <si>
    <t>X</t>
    <phoneticPr fontId="1"/>
  </si>
  <si>
    <t>異常値ダミー</t>
  </si>
  <si>
    <t>異常値ダミー</t>
    <phoneticPr fontId="1"/>
  </si>
  <si>
    <t>R2</t>
    <phoneticPr fontId="1"/>
  </si>
  <si>
    <t>R2</t>
    <phoneticPr fontId="1"/>
  </si>
  <si>
    <t>1-3.</t>
  </si>
  <si>
    <t>4-6.</t>
  </si>
  <si>
    <t>7-9.</t>
  </si>
  <si>
    <t>10-12.</t>
  </si>
  <si>
    <t>国内総生産</t>
  </si>
  <si>
    <t>民間最終消費支出</t>
    <rPh sb="0" eb="2">
      <t>ミンカン</t>
    </rPh>
    <rPh sb="2" eb="4">
      <t>サイシュウ</t>
    </rPh>
    <rPh sb="4" eb="6">
      <t>ショウヒ</t>
    </rPh>
    <rPh sb="6" eb="8">
      <t>シシュツ</t>
    </rPh>
    <phoneticPr fontId="3"/>
  </si>
  <si>
    <t>国内総生産</t>
    <rPh sb="0" eb="2">
      <t>コクナイ</t>
    </rPh>
    <rPh sb="2" eb="5">
      <t>ソウセイサン</t>
    </rPh>
    <phoneticPr fontId="3"/>
  </si>
  <si>
    <t>国民経済計算・確報、実質値（内閣府）</t>
    <rPh sb="0" eb="2">
      <t>コクミン</t>
    </rPh>
    <rPh sb="2" eb="4">
      <t>ケイザイ</t>
    </rPh>
    <rPh sb="4" eb="6">
      <t>ケイサン</t>
    </rPh>
    <rPh sb="7" eb="9">
      <t>カクホウ</t>
    </rPh>
    <rPh sb="10" eb="12">
      <t>ジッシツ</t>
    </rPh>
    <rPh sb="12" eb="13">
      <t>チ</t>
    </rPh>
    <rPh sb="14" eb="16">
      <t>ナイカク</t>
    </rPh>
    <rPh sb="16" eb="17">
      <t>フ</t>
    </rPh>
    <phoneticPr fontId="1"/>
  </si>
  <si>
    <t>第2四半期ダミー</t>
  </si>
  <si>
    <t>第2四半期ダミー</t>
    <rPh sb="0" eb="1">
      <t>ダイ</t>
    </rPh>
    <rPh sb="2" eb="5">
      <t>シハンキ</t>
    </rPh>
    <phoneticPr fontId="3"/>
  </si>
  <si>
    <t>第3四半期ダミー</t>
  </si>
  <si>
    <t>第3四半期ダミー</t>
    <rPh sb="0" eb="1">
      <t>ダイ</t>
    </rPh>
    <rPh sb="2" eb="5">
      <t>シハンキ</t>
    </rPh>
    <phoneticPr fontId="3"/>
  </si>
  <si>
    <r>
      <rPr>
        <sz val="11"/>
        <rFont val="ＭＳ Ｐ明朝"/>
        <family val="1"/>
        <charset val="128"/>
      </rPr>
      <t>第</t>
    </r>
    <r>
      <rPr>
        <sz val="11"/>
        <rFont val="Times New Roman"/>
        <family val="1"/>
      </rPr>
      <t>4</t>
    </r>
    <r>
      <rPr>
        <sz val="11"/>
        <rFont val="ＭＳ Ｐ明朝"/>
        <family val="1"/>
        <charset val="128"/>
      </rPr>
      <t>四半期ダミー</t>
    </r>
    <rPh sb="0" eb="1">
      <t>ダイ</t>
    </rPh>
    <rPh sb="2" eb="5">
      <t>シハンキ</t>
    </rPh>
    <phoneticPr fontId="3"/>
  </si>
  <si>
    <t>第4四半期ダミー</t>
  </si>
  <si>
    <t>原系列</t>
    <rPh sb="0" eb="1">
      <t>ゲン</t>
    </rPh>
    <rPh sb="1" eb="3">
      <t>ケイレツ</t>
    </rPh>
    <phoneticPr fontId="1"/>
  </si>
  <si>
    <t>季節調整済み系列</t>
    <rPh sb="0" eb="2">
      <t>キセツ</t>
    </rPh>
    <rPh sb="2" eb="4">
      <t>チョウセイ</t>
    </rPh>
    <rPh sb="4" eb="5">
      <t>ズ</t>
    </rPh>
    <rPh sb="6" eb="8">
      <t>ケイレツ</t>
    </rPh>
    <phoneticPr fontId="1"/>
  </si>
  <si>
    <t>year</t>
    <phoneticPr fontId="3"/>
  </si>
  <si>
    <t>図５．２</t>
    <phoneticPr fontId="1"/>
  </si>
  <si>
    <t>図５．２</t>
    <phoneticPr fontId="1"/>
  </si>
  <si>
    <t>表５．１２</t>
    <phoneticPr fontId="1"/>
  </si>
  <si>
    <t>表５．１７</t>
    <phoneticPr fontId="1"/>
  </si>
  <si>
    <t>小売店舗密度</t>
    <phoneticPr fontId="1"/>
  </si>
  <si>
    <t>都市人口比率</t>
    <phoneticPr fontId="1"/>
  </si>
  <si>
    <t>都市人口比率</t>
    <phoneticPr fontId="1"/>
  </si>
  <si>
    <t>住宅床面積</t>
    <phoneticPr fontId="1"/>
  </si>
  <si>
    <t>住宅床面積</t>
    <phoneticPr fontId="1"/>
  </si>
  <si>
    <t>国土面積</t>
    <phoneticPr fontId="1"/>
  </si>
  <si>
    <t>国土面積</t>
    <phoneticPr fontId="1"/>
  </si>
  <si>
    <t>自家用車保有率</t>
    <phoneticPr fontId="1"/>
  </si>
  <si>
    <t>自家用車保有率</t>
    <phoneticPr fontId="1"/>
  </si>
  <si>
    <t>商用車保有率</t>
    <phoneticPr fontId="1"/>
  </si>
  <si>
    <t>商用車保有率</t>
    <phoneticPr fontId="1"/>
  </si>
  <si>
    <t>一人あたりGDP</t>
    <phoneticPr fontId="1"/>
  </si>
  <si>
    <t>一人あたりGDP</t>
    <phoneticPr fontId="1"/>
  </si>
  <si>
    <t>人口密度</t>
    <phoneticPr fontId="1"/>
  </si>
  <si>
    <t>日本ダミー</t>
    <phoneticPr fontId="1"/>
  </si>
  <si>
    <t>予測値: 小売店舗密度</t>
  </si>
  <si>
    <t>Norway</t>
  </si>
  <si>
    <t>Singapore</t>
  </si>
  <si>
    <t>Syria</t>
  </si>
  <si>
    <t>Turkey</t>
  </si>
  <si>
    <t>W.Germany</t>
  </si>
  <si>
    <t>U.K.</t>
  </si>
  <si>
    <t>U.S.</t>
  </si>
  <si>
    <t>Iceland</t>
  </si>
  <si>
    <t>n.a.</t>
  </si>
  <si>
    <t>都市人口比率</t>
  </si>
  <si>
    <t>住宅床面積</t>
  </si>
  <si>
    <t>国土面積</t>
  </si>
  <si>
    <t>自家用車保有率</t>
  </si>
  <si>
    <t>商用車保有率</t>
  </si>
  <si>
    <t>日本ダミー</t>
  </si>
  <si>
    <t>M1</t>
    <phoneticPr fontId="1"/>
  </si>
  <si>
    <t>原系列</t>
    <phoneticPr fontId="1"/>
  </si>
  <si>
    <t>3項移動平均</t>
    <phoneticPr fontId="1"/>
  </si>
  <si>
    <t>5項移動平均</t>
    <phoneticPr fontId="1"/>
  </si>
  <si>
    <t>月次の現預金（M１）流通量</t>
    <phoneticPr fontId="1"/>
  </si>
  <si>
    <t>2009Q3</t>
  </si>
  <si>
    <t>2009Q2</t>
  </si>
  <si>
    <t>2009Q1</t>
  </si>
  <si>
    <t>2008Q4</t>
  </si>
  <si>
    <t>2008Q3</t>
  </si>
  <si>
    <t>2008Q2</t>
  </si>
  <si>
    <t>2008Q1</t>
  </si>
  <si>
    <t>2007Q4</t>
  </si>
  <si>
    <t>2007Q3</t>
  </si>
  <si>
    <t>2007Q2</t>
  </si>
  <si>
    <t>2007Q1</t>
  </si>
  <si>
    <t>2006Q4</t>
  </si>
  <si>
    <t>2006Q3</t>
  </si>
  <si>
    <t>2006Q2</t>
  </si>
  <si>
    <t>2006Q1</t>
  </si>
  <si>
    <t>2005Q4</t>
  </si>
  <si>
    <t>2005Q3</t>
  </si>
  <si>
    <t>2005Q2</t>
  </si>
  <si>
    <t>2005Q1</t>
  </si>
  <si>
    <t>2004Q4</t>
  </si>
  <si>
    <t>2004Q3</t>
  </si>
  <si>
    <t>2004Q2</t>
  </si>
  <si>
    <t>2004Q1</t>
  </si>
  <si>
    <t>2003Q4</t>
  </si>
  <si>
    <t>2003Q3</t>
  </si>
  <si>
    <t>2003Q2</t>
  </si>
  <si>
    <t>2003Q1</t>
  </si>
  <si>
    <t>2002Q4</t>
  </si>
  <si>
    <t>2002Q3</t>
  </si>
  <si>
    <t>2002Q2</t>
  </si>
  <si>
    <t>2002Q1</t>
  </si>
  <si>
    <t>2001Q4</t>
  </si>
  <si>
    <t>2001Q3</t>
  </si>
  <si>
    <t>2001Q2</t>
  </si>
  <si>
    <t>2001Q1</t>
  </si>
  <si>
    <t>2000Q4</t>
  </si>
  <si>
    <t>2000Q3</t>
  </si>
  <si>
    <t>2000Q2</t>
  </si>
  <si>
    <t>2000Q1</t>
  </si>
  <si>
    <t>year_quart</t>
    <phoneticPr fontId="3"/>
  </si>
  <si>
    <t>time</t>
    <phoneticPr fontId="3"/>
  </si>
  <si>
    <t>テレビ出荷額</t>
    <phoneticPr fontId="3"/>
  </si>
  <si>
    <t>相対価格</t>
  </si>
  <si>
    <t>相対価格</t>
    <phoneticPr fontId="3"/>
  </si>
  <si>
    <t>可処分所得</t>
  </si>
  <si>
    <t>可処分所得</t>
    <phoneticPr fontId="3"/>
  </si>
  <si>
    <t>エコポイント・ダミー</t>
  </si>
  <si>
    <t>エコポイント・ダミー</t>
    <phoneticPr fontId="3"/>
  </si>
  <si>
    <t>スポーツイベント・ダミー</t>
  </si>
  <si>
    <t>スポーツイベント・ダミー</t>
    <phoneticPr fontId="3"/>
  </si>
  <si>
    <t>土日ダミー</t>
  </si>
  <si>
    <t>観客動員数</t>
  </si>
  <si>
    <t>相手チーム人気</t>
  </si>
  <si>
    <t>田中ダミー</t>
  </si>
  <si>
    <t>勝率</t>
  </si>
  <si>
    <t>表５．１３</t>
    <phoneticPr fontId="1"/>
  </si>
  <si>
    <t>表５．１４</t>
    <phoneticPr fontId="1"/>
  </si>
  <si>
    <t>表５．１８</t>
    <phoneticPr fontId="1"/>
  </si>
  <si>
    <t>表５．１９</t>
    <phoneticPr fontId="1"/>
  </si>
  <si>
    <t>原データ</t>
  </si>
  <si>
    <t>年</t>
  </si>
  <si>
    <t>持家着工戸数</t>
  </si>
  <si>
    <t>図５．６</t>
    <phoneticPr fontId="1"/>
  </si>
  <si>
    <t>図５．４</t>
    <phoneticPr fontId="1"/>
  </si>
  <si>
    <t>図５．５</t>
    <phoneticPr fontId="1"/>
  </si>
  <si>
    <t>企業規模</t>
    <rPh sb="0" eb="2">
      <t>キギョウ</t>
    </rPh>
    <rPh sb="2" eb="4">
      <t>キボ</t>
    </rPh>
    <phoneticPr fontId="3"/>
  </si>
  <si>
    <t>年齢</t>
    <rPh sb="0" eb="2">
      <t>ネンレイ</t>
    </rPh>
    <phoneticPr fontId="3"/>
  </si>
  <si>
    <t>大企業</t>
    <rPh sb="0" eb="3">
      <t>ダイキギョウ</t>
    </rPh>
    <phoneticPr fontId="3"/>
  </si>
  <si>
    <t>中企業</t>
    <rPh sb="0" eb="1">
      <t>ナカ</t>
    </rPh>
    <rPh sb="1" eb="3">
      <t>キギョウ</t>
    </rPh>
    <phoneticPr fontId="3"/>
  </si>
  <si>
    <t>小企業</t>
    <rPh sb="0" eb="1">
      <t>ショウ</t>
    </rPh>
    <rPh sb="1" eb="3">
      <t>キギョウ</t>
    </rPh>
    <phoneticPr fontId="3"/>
  </si>
  <si>
    <t>勤続年数(単位：年）</t>
    <rPh sb="0" eb="2">
      <t>キンゾク</t>
    </rPh>
    <rPh sb="2" eb="4">
      <t>ネンスウ</t>
    </rPh>
    <rPh sb="5" eb="7">
      <t>タンイ</t>
    </rPh>
    <rPh sb="8" eb="9">
      <t>ネン</t>
    </rPh>
    <phoneticPr fontId="3"/>
  </si>
  <si>
    <t>平均時給　単位：千円)</t>
    <rPh sb="0" eb="2">
      <t>ヘイキン</t>
    </rPh>
    <rPh sb="2" eb="4">
      <t>ジキュウ</t>
    </rPh>
    <rPh sb="5" eb="7">
      <t>タンイ</t>
    </rPh>
    <rPh sb="8" eb="10">
      <t>センエン</t>
    </rPh>
    <phoneticPr fontId="3"/>
  </si>
  <si>
    <t>出所：賃金構造基本調査（賃金センサス、厚生労働省）</t>
    <rPh sb="0" eb="2">
      <t>シュッショ</t>
    </rPh>
    <rPh sb="3" eb="5">
      <t>チンギン</t>
    </rPh>
    <rPh sb="5" eb="7">
      <t>コウゾウ</t>
    </rPh>
    <rPh sb="7" eb="9">
      <t>キホン</t>
    </rPh>
    <rPh sb="9" eb="11">
      <t>チョウサ</t>
    </rPh>
    <rPh sb="12" eb="14">
      <t>チンギン</t>
    </rPh>
    <rPh sb="19" eb="21">
      <t>コウセイ</t>
    </rPh>
    <rPh sb="21" eb="24">
      <t>ロウドウショウ</t>
    </rPh>
    <phoneticPr fontId="1"/>
  </si>
  <si>
    <t>職種別・年齢階級別の給与額より。</t>
    <rPh sb="0" eb="3">
      <t>ショクシュベツ</t>
    </rPh>
    <rPh sb="4" eb="6">
      <t>ネンレイ</t>
    </rPh>
    <rPh sb="6" eb="8">
      <t>カイキュウ</t>
    </rPh>
    <rPh sb="8" eb="9">
      <t>ベツ</t>
    </rPh>
    <rPh sb="10" eb="13">
      <t>キュウヨガク</t>
    </rPh>
    <phoneticPr fontId="1"/>
  </si>
  <si>
    <t>大企業は従業員数１０００人以上の企業、</t>
    <rPh sb="0" eb="3">
      <t>ダイキギョウ</t>
    </rPh>
    <rPh sb="4" eb="7">
      <t>ジュウギョウイン</t>
    </rPh>
    <rPh sb="7" eb="8">
      <t>スウ</t>
    </rPh>
    <rPh sb="12" eb="15">
      <t>ニンイジョウ</t>
    </rPh>
    <rPh sb="16" eb="18">
      <t>キギョウ</t>
    </rPh>
    <phoneticPr fontId="1"/>
  </si>
  <si>
    <t>中企業は従業員数１００人以上９９９人以下の企業</t>
    <rPh sb="0" eb="1">
      <t>チュウ</t>
    </rPh>
    <rPh sb="1" eb="3">
      <t>キギョウ</t>
    </rPh>
    <rPh sb="4" eb="7">
      <t>ジュウギョウイン</t>
    </rPh>
    <rPh sb="7" eb="8">
      <t>スウ</t>
    </rPh>
    <rPh sb="11" eb="14">
      <t>ニンイジョウ</t>
    </rPh>
    <rPh sb="17" eb="18">
      <t>ニン</t>
    </rPh>
    <rPh sb="18" eb="20">
      <t>イカ</t>
    </rPh>
    <rPh sb="21" eb="23">
      <t>キギョウ</t>
    </rPh>
    <phoneticPr fontId="1"/>
  </si>
  <si>
    <t>小企業は従業員数９９人以下の企業</t>
    <rPh sb="0" eb="3">
      <t>ショウキギョウ</t>
    </rPh>
    <rPh sb="4" eb="7">
      <t>ジュウギョウイン</t>
    </rPh>
    <rPh sb="7" eb="8">
      <t>スウ</t>
    </rPh>
    <rPh sb="10" eb="11">
      <t>ニン</t>
    </rPh>
    <rPh sb="11" eb="13">
      <t>イカ</t>
    </rPh>
    <rPh sb="14" eb="16">
      <t>キギョウ</t>
    </rPh>
    <phoneticPr fontId="1"/>
  </si>
  <si>
    <t>年齢は年齢階級の中央値、勤続年数は、各年齢階級の平均勤続年数。</t>
    <rPh sb="0" eb="2">
      <t>ネンレイ</t>
    </rPh>
    <rPh sb="3" eb="5">
      <t>ネンレイ</t>
    </rPh>
    <rPh sb="5" eb="7">
      <t>カイキュウ</t>
    </rPh>
    <rPh sb="8" eb="10">
      <t>チュウオウ</t>
    </rPh>
    <rPh sb="10" eb="11">
      <t>チ</t>
    </rPh>
    <rPh sb="12" eb="14">
      <t>キンゾク</t>
    </rPh>
    <rPh sb="14" eb="16">
      <t>ネンスウ</t>
    </rPh>
    <rPh sb="18" eb="21">
      <t>カクネンレイ</t>
    </rPh>
    <rPh sb="21" eb="23">
      <t>カイキュウ</t>
    </rPh>
    <rPh sb="24" eb="26">
      <t>ヘイキン</t>
    </rPh>
    <rPh sb="26" eb="28">
      <t>キンゾク</t>
    </rPh>
    <rPh sb="28" eb="30">
      <t>ネンスウ</t>
    </rPh>
    <phoneticPr fontId="1"/>
  </si>
  <si>
    <t>平均時給は、「きまって支給する現金給与額」+（「年間賞与」/12）で１か月あたりの給与を計算し、</t>
    <rPh sb="0" eb="2">
      <t>ヘイキン</t>
    </rPh>
    <rPh sb="2" eb="4">
      <t>ジキュウ</t>
    </rPh>
    <rPh sb="11" eb="13">
      <t>シキュウ</t>
    </rPh>
    <rPh sb="15" eb="17">
      <t>ゲンキン</t>
    </rPh>
    <rPh sb="17" eb="19">
      <t>キュウヨ</t>
    </rPh>
    <rPh sb="19" eb="20">
      <t>ガク</t>
    </rPh>
    <rPh sb="24" eb="26">
      <t>ネンカン</t>
    </rPh>
    <rPh sb="26" eb="28">
      <t>ショウヨ</t>
    </rPh>
    <rPh sb="36" eb="37">
      <t>ゲツ</t>
    </rPh>
    <rPh sb="41" eb="43">
      <t>キュウヨ</t>
    </rPh>
    <rPh sb="44" eb="46">
      <t>ケイサン</t>
    </rPh>
    <phoneticPr fontId="1"/>
  </si>
  <si>
    <t>これを月間労働時間で割ったもの。</t>
    <rPh sb="3" eb="5">
      <t>ゲッカン</t>
    </rPh>
    <rPh sb="5" eb="7">
      <t>ロウドウ</t>
    </rPh>
    <rPh sb="7" eb="9">
      <t>ジカン</t>
    </rPh>
    <rPh sb="10" eb="11">
      <t>ワ</t>
    </rPh>
    <phoneticPr fontId="1"/>
  </si>
  <si>
    <t>male</t>
  </si>
  <si>
    <t>男性</t>
  </si>
  <si>
    <t>女性</t>
  </si>
  <si>
    <t>大卒</t>
  </si>
  <si>
    <t>短大・専門卒</t>
  </si>
  <si>
    <t>高卒</t>
  </si>
  <si>
    <t>学歴</t>
    <phoneticPr fontId="1"/>
  </si>
  <si>
    <t>従業員1000人以上</t>
  </si>
  <si>
    <t>従業員100人以上1000人未満</t>
  </si>
  <si>
    <t>中卒</t>
  </si>
  <si>
    <t>従業員100人未満</t>
  </si>
  <si>
    <t>企業規模</t>
    <phoneticPr fontId="1"/>
  </si>
  <si>
    <t>年齢</t>
    <phoneticPr fontId="1"/>
  </si>
  <si>
    <t>所定内給与（単位：千円）</t>
    <phoneticPr fontId="1"/>
  </si>
  <si>
    <t>家賃</t>
  </si>
  <si>
    <t>表５．６</t>
    <phoneticPr fontId="1"/>
  </si>
  <si>
    <t>表５．７</t>
    <phoneticPr fontId="1"/>
  </si>
  <si>
    <t>表５．９</t>
    <phoneticPr fontId="1"/>
  </si>
  <si>
    <t>表５．１５</t>
    <phoneticPr fontId="1"/>
  </si>
  <si>
    <t>表５．１６</t>
    <phoneticPr fontId="1"/>
  </si>
  <si>
    <t>表５．１０</t>
    <rPh sb="0" eb="1">
      <t>ヒョウ</t>
    </rPh>
    <phoneticPr fontId="1"/>
  </si>
  <si>
    <t>表５．１１</t>
    <rPh sb="0" eb="1">
      <t>ヒョウ</t>
    </rPh>
    <phoneticPr fontId="1"/>
  </si>
  <si>
    <t>勤続年数</t>
    <rPh sb="0" eb="2">
      <t>キンゾク</t>
    </rPh>
    <rPh sb="2" eb="4">
      <t>ネンスウ</t>
    </rPh>
    <phoneticPr fontId="1"/>
  </si>
  <si>
    <t>勤続年数の２乗</t>
    <rPh sb="0" eb="2">
      <t>キンゾク</t>
    </rPh>
    <rPh sb="2" eb="4">
      <t>ネンスウ</t>
    </rPh>
    <rPh sb="6" eb="7">
      <t>ジョウ</t>
    </rPh>
    <phoneticPr fontId="1"/>
  </si>
  <si>
    <t>正規雇用ダミー</t>
    <rPh sb="0" eb="2">
      <t>セイキ</t>
    </rPh>
    <rPh sb="2" eb="4">
      <t>コヨウ</t>
    </rPh>
    <phoneticPr fontId="1"/>
  </si>
  <si>
    <t>勤続年数×正規雇用ダミー</t>
    <rPh sb="0" eb="2">
      <t>キンゾク</t>
    </rPh>
    <rPh sb="2" eb="4">
      <t>ネンスウ</t>
    </rPh>
    <rPh sb="5" eb="7">
      <t>セイキ</t>
    </rPh>
    <rPh sb="7" eb="9">
      <t>コヨウ</t>
    </rPh>
    <phoneticPr fontId="1"/>
  </si>
  <si>
    <t>勤続年数の２乗×正規雇用ダミー</t>
    <rPh sb="0" eb="2">
      <t>キンゾク</t>
    </rPh>
    <rPh sb="2" eb="4">
      <t>ネンスウ</t>
    </rPh>
    <rPh sb="6" eb="7">
      <t>ジョウ</t>
    </rPh>
    <rPh sb="8" eb="12">
      <t>セイキコヨウ</t>
    </rPh>
    <phoneticPr fontId="1"/>
  </si>
  <si>
    <t>補正R2</t>
    <rPh sb="0" eb="2">
      <t>ホセイ</t>
    </rPh>
    <phoneticPr fontId="1"/>
  </si>
  <si>
    <t>係数</t>
    <rPh sb="0" eb="2">
      <t>ケイスウ</t>
    </rPh>
    <phoneticPr fontId="1"/>
  </si>
  <si>
    <t>ｔ値</t>
    <rPh sb="1" eb="2">
      <t>チ</t>
    </rPh>
    <phoneticPr fontId="1"/>
  </si>
  <si>
    <t>係数　</t>
    <rPh sb="0" eb="2">
      <t>ケイスウ</t>
    </rPh>
    <phoneticPr fontId="1"/>
  </si>
  <si>
    <t>男性</t>
    <rPh sb="0" eb="2">
      <t>ダンセイ</t>
    </rPh>
    <phoneticPr fontId="1"/>
  </si>
  <si>
    <t>女性</t>
    <rPh sb="0" eb="2">
      <t>ジョセイ</t>
    </rPh>
    <phoneticPr fontId="1"/>
  </si>
  <si>
    <t>表５．１７</t>
    <rPh sb="0" eb="1">
      <t>ヒョウ</t>
    </rPh>
    <phoneticPr fontId="1"/>
  </si>
</sst>
</file>

<file path=xl/styles.xml><?xml version="1.0" encoding="utf-8"?>
<styleSheet xmlns="http://schemas.openxmlformats.org/spreadsheetml/2006/main">
  <numFmts count="8">
    <numFmt numFmtId="176" formatCode="#,##0.0;\-#,##0.0"/>
    <numFmt numFmtId="177" formatCode="0.000_ "/>
    <numFmt numFmtId="178" formatCode="0_);[Red]\(0\)"/>
    <numFmt numFmtId="179" formatCode="0.000"/>
    <numFmt numFmtId="180" formatCode="0.0_ "/>
    <numFmt numFmtId="181" formatCode="0.0_);[Red]\(0.0\)"/>
    <numFmt numFmtId="182" formatCode="0_ "/>
    <numFmt numFmtId="183" formatCode="0.0"/>
  </numFmts>
  <fonts count="9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Times New Roman"/>
      <family val="1"/>
    </font>
    <font>
      <sz val="11"/>
      <color theme="1"/>
      <name val="ＭＳ Ｐゴシック"/>
      <family val="2"/>
      <scheme val="minor"/>
    </font>
    <font>
      <sz val="11"/>
      <color theme="1"/>
      <name val="Times New Roman"/>
      <family val="1"/>
    </font>
    <font>
      <sz val="11"/>
      <name val="ＭＳ Ｐ明朝"/>
      <family val="1"/>
      <charset val="128"/>
    </font>
    <font>
      <sz val="10"/>
      <color theme="1"/>
      <name val="ＭＳ Ｐゴシック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19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hair">
        <color indexed="64"/>
      </left>
      <right/>
      <top style="medium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7">
    <xf numFmtId="0" fontId="0" fillId="0" borderId="0"/>
    <xf numFmtId="0" fontId="2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38" fontId="2" fillId="0" borderId="0" applyFont="0" applyFill="0" applyBorder="0" applyAlignment="0" applyProtection="0"/>
  </cellStyleXfs>
  <cellXfs count="113">
    <xf numFmtId="0" fontId="0" fillId="0" borderId="0" xfId="0"/>
    <xf numFmtId="0" fontId="0" fillId="0" borderId="1" xfId="1" applyFont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center" wrapText="1"/>
    </xf>
    <xf numFmtId="0" fontId="2" fillId="0" borderId="1" xfId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2" fillId="0" borderId="2" xfId="1" applyBorder="1" applyAlignment="1">
      <alignment horizontal="center" vertical="center"/>
    </xf>
    <xf numFmtId="176" fontId="2" fillId="0" borderId="2" xfId="1" applyNumberFormat="1" applyFill="1" applyBorder="1" applyAlignment="1" applyProtection="1">
      <alignment horizontal="center" vertical="center"/>
    </xf>
    <xf numFmtId="177" fontId="2" fillId="0" borderId="0" xfId="1" applyNumberFormat="1" applyBorder="1" applyAlignment="1">
      <alignment horizontal="center" vertical="center"/>
    </xf>
    <xf numFmtId="0" fontId="2" fillId="0" borderId="0" xfId="1" applyBorder="1" applyAlignment="1">
      <alignment horizontal="center" vertical="center"/>
    </xf>
    <xf numFmtId="176" fontId="2" fillId="0" borderId="0" xfId="1" applyNumberFormat="1" applyFill="1" applyBorder="1" applyAlignment="1" applyProtection="1">
      <alignment horizontal="center" vertical="center"/>
    </xf>
    <xf numFmtId="0" fontId="2" fillId="0" borderId="3" xfId="1" applyBorder="1" applyAlignment="1">
      <alignment horizontal="center" vertical="center"/>
    </xf>
    <xf numFmtId="176" fontId="2" fillId="0" borderId="3" xfId="1" applyNumberFormat="1" applyFill="1" applyBorder="1" applyAlignment="1" applyProtection="1">
      <alignment horizontal="center" vertical="center"/>
    </xf>
    <xf numFmtId="177" fontId="2" fillId="0" borderId="3" xfId="1" applyNumberFormat="1" applyBorder="1" applyAlignment="1">
      <alignment horizontal="center" vertical="center"/>
    </xf>
    <xf numFmtId="0" fontId="2" fillId="0" borderId="0" xfId="1">
      <alignment vertical="center"/>
    </xf>
    <xf numFmtId="0" fontId="2" fillId="0" borderId="1" xfId="1" applyBorder="1" applyAlignment="1">
      <alignment horizontal="center" vertical="center" wrapText="1"/>
    </xf>
    <xf numFmtId="0" fontId="2" fillId="0" borderId="0" xfId="1" applyAlignment="1">
      <alignment vertical="center" wrapText="1"/>
    </xf>
    <xf numFmtId="0" fontId="0" fillId="0" borderId="4" xfId="0" applyBorder="1"/>
    <xf numFmtId="0" fontId="0" fillId="0" borderId="4" xfId="0" applyBorder="1" applyAlignment="1">
      <alignment vertical="center" wrapText="1"/>
    </xf>
    <xf numFmtId="0" fontId="0" fillId="0" borderId="4" xfId="0" applyFill="1" applyBorder="1" applyAlignment="1">
      <alignment vertical="center" wrapText="1"/>
    </xf>
    <xf numFmtId="0" fontId="0" fillId="0" borderId="0" xfId="0" applyBorder="1"/>
    <xf numFmtId="178" fontId="0" fillId="0" borderId="0" xfId="0" applyNumberFormat="1" applyBorder="1"/>
    <xf numFmtId="0" fontId="0" fillId="2" borderId="0" xfId="0" applyFill="1" applyBorder="1"/>
    <xf numFmtId="178" fontId="0" fillId="2" borderId="0" xfId="0" applyNumberFormat="1" applyFill="1" applyBorder="1"/>
    <xf numFmtId="0" fontId="0" fillId="0" borderId="3" xfId="0" applyBorder="1"/>
    <xf numFmtId="178" fontId="0" fillId="0" borderId="3" xfId="0" applyNumberFormat="1" applyBorder="1"/>
    <xf numFmtId="0" fontId="0" fillId="0" borderId="0" xfId="0" applyFill="1" applyBorder="1"/>
    <xf numFmtId="0" fontId="0" fillId="0" borderId="0" xfId="0" applyFill="1" applyBorder="1" applyAlignment="1"/>
    <xf numFmtId="0" fontId="0" fillId="0" borderId="5" xfId="0" applyFill="1" applyBorder="1" applyAlignment="1"/>
    <xf numFmtId="0" fontId="0" fillId="0" borderId="6" xfId="0" applyFont="1" applyFill="1" applyBorder="1" applyAlignment="1">
      <alignment horizontal="center"/>
    </xf>
    <xf numFmtId="0" fontId="0" fillId="0" borderId="6" xfId="0" applyFont="1" applyFill="1" applyBorder="1" applyAlignment="1">
      <alignment horizontal="centerContinuous"/>
    </xf>
    <xf numFmtId="179" fontId="0" fillId="0" borderId="0" xfId="0" applyNumberFormat="1" applyFill="1" applyBorder="1" applyAlignment="1"/>
    <xf numFmtId="179" fontId="0" fillId="0" borderId="5" xfId="0" applyNumberFormat="1" applyFill="1" applyBorder="1" applyAlignment="1"/>
    <xf numFmtId="177" fontId="0" fillId="0" borderId="0" xfId="2" applyNumberFormat="1" applyFont="1" applyFill="1" applyBorder="1" applyAlignment="1"/>
    <xf numFmtId="177" fontId="0" fillId="0" borderId="5" xfId="2" applyNumberFormat="1" applyFont="1" applyFill="1" applyBorder="1" applyAlignment="1"/>
    <xf numFmtId="0" fontId="0" fillId="0" borderId="3" xfId="0" applyBorder="1" applyAlignment="1">
      <alignment horizontal="center" vertical="center"/>
    </xf>
    <xf numFmtId="0" fontId="0" fillId="0" borderId="6" xfId="0" applyFill="1" applyBorder="1" applyAlignment="1">
      <alignment horizontal="center" vertical="center" wrapText="1"/>
    </xf>
    <xf numFmtId="0" fontId="0" fillId="0" borderId="6" xfId="0" applyNumberFormat="1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180" fontId="0" fillId="0" borderId="0" xfId="0" applyNumberFormat="1" applyAlignment="1">
      <alignment horizontal="center" vertical="center"/>
    </xf>
    <xf numFmtId="181" fontId="0" fillId="0" borderId="0" xfId="0" applyNumberFormat="1"/>
    <xf numFmtId="0" fontId="0" fillId="0" borderId="0" xfId="0" applyAlignment="1">
      <alignment horizontal="center" vertical="center"/>
    </xf>
    <xf numFmtId="0" fontId="0" fillId="0" borderId="8" xfId="0" applyBorder="1"/>
    <xf numFmtId="180" fontId="0" fillId="0" borderId="0" xfId="0" applyNumberFormat="1" applyBorder="1" applyAlignment="1">
      <alignment horizontal="center" vertical="center"/>
    </xf>
    <xf numFmtId="181" fontId="0" fillId="0" borderId="0" xfId="0" applyNumberFormat="1" applyBorder="1"/>
    <xf numFmtId="0" fontId="0" fillId="0" borderId="0" xfId="0" applyBorder="1" applyAlignment="1">
      <alignment horizontal="center" vertical="center"/>
    </xf>
    <xf numFmtId="0" fontId="0" fillId="0" borderId="5" xfId="0" applyBorder="1"/>
    <xf numFmtId="180" fontId="0" fillId="0" borderId="5" xfId="0" applyNumberFormat="1" applyBorder="1" applyAlignment="1">
      <alignment horizontal="center" vertical="center"/>
    </xf>
    <xf numFmtId="181" fontId="0" fillId="0" borderId="5" xfId="0" applyNumberFormat="1" applyBorder="1"/>
    <xf numFmtId="0" fontId="0" fillId="0" borderId="5" xfId="0" applyBorder="1" applyAlignment="1">
      <alignment horizontal="center" vertical="center"/>
    </xf>
    <xf numFmtId="0" fontId="0" fillId="0" borderId="9" xfId="0" applyBorder="1"/>
    <xf numFmtId="0" fontId="0" fillId="0" borderId="0" xfId="0" applyAlignment="1">
      <alignment vertical="center"/>
    </xf>
    <xf numFmtId="179" fontId="0" fillId="0" borderId="0" xfId="0" applyNumberFormat="1"/>
    <xf numFmtId="0" fontId="6" fillId="0" borderId="1" xfId="0" applyFont="1" applyBorder="1"/>
    <xf numFmtId="0" fontId="0" fillId="0" borderId="2" xfId="0" applyBorder="1"/>
    <xf numFmtId="2" fontId="0" fillId="0" borderId="2" xfId="0" applyNumberFormat="1" applyBorder="1"/>
    <xf numFmtId="2" fontId="0" fillId="0" borderId="0" xfId="0" applyNumberFormat="1" applyBorder="1"/>
    <xf numFmtId="2" fontId="0" fillId="0" borderId="3" xfId="0" applyNumberFormat="1" applyBorder="1"/>
    <xf numFmtId="0" fontId="0" fillId="0" borderId="1" xfId="0" applyBorder="1"/>
    <xf numFmtId="0" fontId="2" fillId="0" borderId="0" xfId="3">
      <alignment vertical="center"/>
    </xf>
    <xf numFmtId="0" fontId="2" fillId="0" borderId="0" xfId="3" applyBorder="1" applyAlignment="1">
      <alignment horizontal="center" vertical="center"/>
    </xf>
    <xf numFmtId="0" fontId="2" fillId="0" borderId="3" xfId="3" applyBorder="1" applyAlignment="1">
      <alignment horizontal="center" vertical="center"/>
    </xf>
    <xf numFmtId="0" fontId="2" fillId="0" borderId="1" xfId="4" applyBorder="1" applyAlignment="1">
      <alignment horizontal="center" vertical="center"/>
    </xf>
    <xf numFmtId="0" fontId="2" fillId="0" borderId="2" xfId="4" applyBorder="1" applyAlignment="1">
      <alignment horizontal="center" vertical="center"/>
    </xf>
    <xf numFmtId="182" fontId="2" fillId="0" borderId="2" xfId="4" applyNumberFormat="1" applyBorder="1" applyAlignment="1">
      <alignment horizontal="center" vertical="center"/>
    </xf>
    <xf numFmtId="0" fontId="2" fillId="0" borderId="0" xfId="4" applyBorder="1" applyAlignment="1">
      <alignment horizontal="center" vertical="center"/>
    </xf>
    <xf numFmtId="182" fontId="2" fillId="0" borderId="0" xfId="4" applyNumberFormat="1" applyBorder="1" applyAlignment="1">
      <alignment horizontal="center" vertical="center"/>
    </xf>
    <xf numFmtId="0" fontId="2" fillId="0" borderId="3" xfId="4" applyBorder="1" applyAlignment="1">
      <alignment horizontal="center" vertical="center"/>
    </xf>
    <xf numFmtId="182" fontId="2" fillId="0" borderId="3" xfId="4" applyNumberFormat="1" applyBorder="1" applyAlignment="1">
      <alignment horizontal="center" vertical="center"/>
    </xf>
    <xf numFmtId="0" fontId="7" fillId="0" borderId="1" xfId="4" applyFont="1" applyBorder="1" applyAlignment="1">
      <alignment horizontal="center" vertical="center"/>
    </xf>
    <xf numFmtId="0" fontId="7" fillId="0" borderId="1" xfId="3" applyFont="1" applyBorder="1" applyAlignment="1">
      <alignment horizontal="center" vertical="center"/>
    </xf>
    <xf numFmtId="0" fontId="4" fillId="0" borderId="1" xfId="3" applyFont="1" applyBorder="1" applyAlignment="1">
      <alignment horizontal="center" vertical="center"/>
    </xf>
    <xf numFmtId="0" fontId="2" fillId="0" borderId="2" xfId="4" applyBorder="1" applyAlignment="1">
      <alignment horizontal="right" vertical="center"/>
    </xf>
    <xf numFmtId="0" fontId="2" fillId="0" borderId="0" xfId="4" applyBorder="1" applyAlignment="1">
      <alignment horizontal="right" vertical="center"/>
    </xf>
    <xf numFmtId="0" fontId="2" fillId="0" borderId="3" xfId="4" applyBorder="1" applyAlignment="1">
      <alignment horizontal="right" vertical="center"/>
    </xf>
    <xf numFmtId="183" fontId="0" fillId="0" borderId="0" xfId="0" applyNumberFormat="1" applyFill="1" applyBorder="1" applyAlignment="1"/>
    <xf numFmtId="183" fontId="0" fillId="0" borderId="5" xfId="0" applyNumberFormat="1" applyFill="1" applyBorder="1" applyAlignment="1"/>
    <xf numFmtId="182" fontId="0" fillId="0" borderId="0" xfId="0" applyNumberFormat="1"/>
    <xf numFmtId="182" fontId="2" fillId="0" borderId="0" xfId="3" applyNumberFormat="1">
      <alignment vertical="center"/>
    </xf>
    <xf numFmtId="178" fontId="0" fillId="0" borderId="0" xfId="0" applyNumberFormat="1" applyAlignment="1">
      <alignment vertical="center"/>
    </xf>
    <xf numFmtId="3" fontId="0" fillId="0" borderId="0" xfId="0" applyNumberFormat="1" applyAlignment="1">
      <alignment vertical="center"/>
    </xf>
    <xf numFmtId="55" fontId="0" fillId="0" borderId="0" xfId="0" applyNumberFormat="1" applyAlignment="1">
      <alignment vertic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6" xfId="0" applyFont="1" applyFill="1" applyBorder="1" applyAlignment="1">
      <alignment horizontal="center" wrapText="1"/>
    </xf>
    <xf numFmtId="0" fontId="2" fillId="0" borderId="0" xfId="5"/>
    <xf numFmtId="2" fontId="0" fillId="0" borderId="0" xfId="0" applyNumberFormat="1" applyFill="1" applyBorder="1" applyAlignment="1"/>
    <xf numFmtId="2" fontId="0" fillId="0" borderId="5" xfId="0" applyNumberFormat="1" applyFill="1" applyBorder="1" applyAlignment="1"/>
    <xf numFmtId="38" fontId="2" fillId="0" borderId="0" xfId="6"/>
    <xf numFmtId="38" fontId="0" fillId="0" borderId="0" xfId="2" applyFont="1" applyAlignment="1"/>
    <xf numFmtId="0" fontId="0" fillId="0" borderId="0" xfId="0" applyAlignment="1">
      <alignment horizontal="center"/>
    </xf>
    <xf numFmtId="0" fontId="0" fillId="0" borderId="2" xfId="0" applyBorder="1" applyAlignment="1">
      <alignment horizontal="center"/>
    </xf>
    <xf numFmtId="0" fontId="0" fillId="0" borderId="15" xfId="0" applyBorder="1"/>
    <xf numFmtId="0" fontId="0" fillId="0" borderId="16" xfId="0" applyBorder="1"/>
    <xf numFmtId="0" fontId="0" fillId="0" borderId="0" xfId="0" applyBorder="1" applyAlignment="1">
      <alignment horizontal="center"/>
    </xf>
    <xf numFmtId="0" fontId="0" fillId="0" borderId="12" xfId="0" applyBorder="1"/>
    <xf numFmtId="0" fontId="0" fillId="0" borderId="17" xfId="0" applyBorder="1"/>
    <xf numFmtId="0" fontId="0" fillId="0" borderId="3" xfId="0" applyBorder="1" applyAlignment="1">
      <alignment horizontal="center"/>
    </xf>
    <xf numFmtId="0" fontId="0" fillId="0" borderId="13" xfId="0" applyBorder="1"/>
    <xf numFmtId="0" fontId="0" fillId="0" borderId="14" xfId="0" applyBorder="1"/>
    <xf numFmtId="0" fontId="0" fillId="0" borderId="1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Fill="1" applyBorder="1" applyAlignment="1">
      <alignment horizontal="center" vertical="center" wrapText="1"/>
    </xf>
    <xf numFmtId="0" fontId="0" fillId="0" borderId="10" xfId="0" applyFill="1" applyBorder="1" applyAlignment="1">
      <alignment horizontal="center" vertical="center" wrapText="1"/>
    </xf>
    <xf numFmtId="2" fontId="0" fillId="0" borderId="15" xfId="0" applyNumberFormat="1" applyBorder="1"/>
    <xf numFmtId="2" fontId="0" fillId="0" borderId="12" xfId="0" applyNumberFormat="1" applyBorder="1"/>
    <xf numFmtId="2" fontId="0" fillId="0" borderId="13" xfId="0" applyNumberFormat="1" applyBorder="1"/>
    <xf numFmtId="0" fontId="8" fillId="0" borderId="5" xfId="0" applyFont="1" applyBorder="1"/>
    <xf numFmtId="0" fontId="0" fillId="0" borderId="18" xfId="0" applyBorder="1"/>
    <xf numFmtId="0" fontId="0" fillId="0" borderId="18" xfId="0" applyBorder="1" applyAlignment="1"/>
    <xf numFmtId="0" fontId="0" fillId="0" borderId="5" xfId="0" applyBorder="1" applyAlignment="1">
      <alignment horizontal="center"/>
    </xf>
  </cellXfs>
  <cellStyles count="7">
    <cellStyle name="桁区切り" xfId="2" builtinId="6"/>
    <cellStyle name="桁区切り 2" xfId="6"/>
    <cellStyle name="標準" xfId="0" builtinId="0"/>
    <cellStyle name="標準 2" xfId="3"/>
    <cellStyle name="標準 3" xfId="5"/>
    <cellStyle name="標準_Book1" xfId="1"/>
    <cellStyle name="標準_演習用データ2005秋(修正)" xfId="4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ja-JP"/>
  <c:chart>
    <c:autoTitleDeleted val="1"/>
    <c:plotArea>
      <c:layout/>
      <c:scatterChart>
        <c:scatterStyle val="lineMarker"/>
        <c:ser>
          <c:idx val="0"/>
          <c:order val="0"/>
          <c:tx>
            <c:strRef>
              <c:f>'表５．１、図５．１'!$C$1</c:f>
              <c:strCache>
                <c:ptCount val="1"/>
                <c:pt idx="0">
                  <c:v>1000人あたり医師数</c:v>
                </c:pt>
              </c:strCache>
            </c:strRef>
          </c:tx>
          <c:spPr>
            <a:ln w="28575">
              <a:noFill/>
            </a:ln>
          </c:spPr>
          <c:dPt>
            <c:idx val="2"/>
            <c:marker>
              <c:spPr>
                <a:solidFill>
                  <a:srgbClr val="FF0000"/>
                </a:solidFill>
              </c:spPr>
            </c:marker>
          </c:dPt>
          <c:dPt>
            <c:idx val="5"/>
            <c:marker>
              <c:spPr>
                <a:solidFill>
                  <a:srgbClr val="FF0000"/>
                </a:solidFill>
              </c:spPr>
            </c:marker>
          </c:dPt>
          <c:dPt>
            <c:idx val="8"/>
            <c:marker>
              <c:spPr>
                <a:solidFill>
                  <a:srgbClr val="FF0000"/>
                </a:solidFill>
              </c:spPr>
            </c:marker>
          </c:dPt>
          <c:dPt>
            <c:idx val="10"/>
            <c:marker>
              <c:spPr>
                <a:solidFill>
                  <a:srgbClr val="FF0000"/>
                </a:solidFill>
              </c:spPr>
            </c:marker>
          </c:dPt>
          <c:dPt>
            <c:idx val="17"/>
            <c:marker>
              <c:spPr>
                <a:solidFill>
                  <a:srgbClr val="FF0000"/>
                </a:solidFill>
              </c:spPr>
            </c:marker>
          </c:dPt>
          <c:dPt>
            <c:idx val="27"/>
            <c:marker>
              <c:spPr>
                <a:solidFill>
                  <a:srgbClr val="FF0000"/>
                </a:solidFill>
              </c:spPr>
            </c:marker>
          </c:dPt>
          <c:dPt>
            <c:idx val="30"/>
            <c:marker>
              <c:spPr>
                <a:solidFill>
                  <a:srgbClr val="FF0000"/>
                </a:solidFill>
              </c:spPr>
            </c:marker>
          </c:dPt>
          <c:dPt>
            <c:idx val="33"/>
            <c:marker>
              <c:spPr>
                <a:solidFill>
                  <a:srgbClr val="FF0000"/>
                </a:solidFill>
              </c:spPr>
            </c:marker>
          </c:dPt>
          <c:dLbls>
            <c:dLbl>
              <c:idx val="2"/>
              <c:layout>
                <c:manualLayout>
                  <c:x val="-8.2439415382602702E-2"/>
                  <c:y val="3.2277758573563402E-2"/>
                </c:manualLayout>
              </c:layout>
              <c:tx>
                <c:rich>
                  <a:bodyPr/>
                  <a:lstStyle/>
                  <a:p>
                    <a:r>
                      <a:rPr lang="en-US" altLang="en-US"/>
                      <a:t>Azerbaijan</a:t>
                    </a:r>
                  </a:p>
                </c:rich>
              </c:tx>
              <c:dLblPos val="r"/>
              <c:showVal val="1"/>
            </c:dLbl>
            <c:dLbl>
              <c:idx val="5"/>
              <c:layout>
                <c:manualLayout>
                  <c:x val="-3.2009471869908476E-2"/>
                  <c:y val="-2.7452657969992526E-2"/>
                </c:manualLayout>
              </c:layout>
              <c:tx>
                <c:rich>
                  <a:bodyPr/>
                  <a:lstStyle/>
                  <a:p>
                    <a:r>
                      <a:rPr lang="en-US" altLang="ja-JP"/>
                      <a:t>Bulgaria</a:t>
                    </a:r>
                    <a:endParaRPr lang="en-US" altLang="en-US"/>
                  </a:p>
                </c:rich>
              </c:tx>
              <c:dLblPos val="r"/>
              <c:showVal val="1"/>
            </c:dLbl>
            <c:dLbl>
              <c:idx val="8"/>
              <c:layout>
                <c:manualLayout>
                  <c:x val="-5.5788475542353624E-2"/>
                  <c:y val="4.0208720178634388E-2"/>
                </c:manualLayout>
              </c:layout>
              <c:tx>
                <c:rich>
                  <a:bodyPr/>
                  <a:lstStyle/>
                  <a:p>
                    <a:r>
                      <a:rPr lang="en-US" altLang="en-US"/>
                      <a:t>China</a:t>
                    </a:r>
                  </a:p>
                </c:rich>
              </c:tx>
              <c:dLblPos val="r"/>
              <c:showVal val="1"/>
            </c:dLbl>
            <c:dLbl>
              <c:idx val="10"/>
              <c:layout>
                <c:manualLayout>
                  <c:x val="-5.9752060675160715E-2"/>
                  <c:y val="3.236645792961234E-2"/>
                </c:manualLayout>
              </c:layout>
              <c:tx>
                <c:rich>
                  <a:bodyPr/>
                  <a:lstStyle/>
                  <a:p>
                    <a:r>
                      <a:rPr lang="en-US" altLang="en-US"/>
                      <a:t>Czech</a:t>
                    </a:r>
                  </a:p>
                </c:rich>
              </c:tx>
              <c:dLblPos val="r"/>
              <c:showVal val="1"/>
            </c:dLbl>
            <c:dLbl>
              <c:idx val="17"/>
              <c:layout>
                <c:manualLayout>
                  <c:x val="-7.0851765363074415E-2"/>
                  <c:y val="3.5777294160091011E-2"/>
                </c:manualLayout>
              </c:layout>
              <c:tx>
                <c:rich>
                  <a:bodyPr/>
                  <a:lstStyle/>
                  <a:p>
                    <a:r>
                      <a:rPr lang="en-US" altLang="en-US"/>
                      <a:t>Hungary</a:t>
                    </a:r>
                  </a:p>
                </c:rich>
              </c:tx>
              <c:dLblPos val="r"/>
              <c:showVal val="1"/>
            </c:dLbl>
            <c:dLbl>
              <c:idx val="27"/>
              <c:layout/>
              <c:tx>
                <c:rich>
                  <a:bodyPr/>
                  <a:lstStyle/>
                  <a:p>
                    <a:r>
                      <a:rPr lang="en-US" altLang="en-US"/>
                      <a:t>Poland</a:t>
                    </a:r>
                  </a:p>
                </c:rich>
              </c:tx>
              <c:dLblPos val="b"/>
              <c:showVal val="1"/>
            </c:dLbl>
            <c:dLbl>
              <c:idx val="30"/>
              <c:layout>
                <c:manualLayout>
                  <c:x val="-5.9334768782644577E-2"/>
                  <c:y val="3.2248834567320889E-2"/>
                </c:manualLayout>
              </c:layout>
              <c:tx>
                <c:rich>
                  <a:bodyPr/>
                  <a:lstStyle/>
                  <a:p>
                    <a:r>
                      <a:rPr lang="en-US" altLang="en-US"/>
                      <a:t>Russia</a:t>
                    </a:r>
                  </a:p>
                </c:rich>
              </c:tx>
              <c:dLblPos val="r"/>
              <c:showVal val="1"/>
            </c:dLbl>
            <c:dLbl>
              <c:idx val="33"/>
              <c:layout>
                <c:manualLayout>
                  <c:x val="-2.7378523792310396E-2"/>
                  <c:y val="-5.5313354487405507E-2"/>
                </c:manualLayout>
              </c:layout>
              <c:tx>
                <c:rich>
                  <a:bodyPr/>
                  <a:lstStyle/>
                  <a:p>
                    <a:r>
                      <a:rPr lang="en-US" altLang="en-US"/>
                      <a:t>Ukraina</a:t>
                    </a:r>
                  </a:p>
                </c:rich>
              </c:tx>
              <c:dLblPos val="r"/>
              <c:showVal val="1"/>
            </c:dLbl>
            <c:delete val="1"/>
          </c:dLbls>
          <c:trendline>
            <c:spPr>
              <a:ln>
                <a:prstDash val="solid"/>
              </a:ln>
            </c:spPr>
            <c:trendlineType val="linear"/>
          </c:trendline>
          <c:xVal>
            <c:numRef>
              <c:f>'表５．１、図５．１'!$C$2:$C$38</c:f>
              <c:numCache>
                <c:formatCode>General</c:formatCode>
                <c:ptCount val="37"/>
                <c:pt idx="0">
                  <c:v>2.5</c:v>
                </c:pt>
                <c:pt idx="1">
                  <c:v>2.7</c:v>
                </c:pt>
                <c:pt idx="2">
                  <c:v>3.9247000000000001</c:v>
                </c:pt>
                <c:pt idx="3">
                  <c:v>3.5</c:v>
                </c:pt>
                <c:pt idx="4">
                  <c:v>1.31</c:v>
                </c:pt>
                <c:pt idx="5">
                  <c:v>3.4581</c:v>
                </c:pt>
                <c:pt idx="6">
                  <c:v>2.1</c:v>
                </c:pt>
                <c:pt idx="7">
                  <c:v>1.08</c:v>
                </c:pt>
                <c:pt idx="8">
                  <c:v>1.59</c:v>
                </c:pt>
                <c:pt idx="9">
                  <c:v>0.99</c:v>
                </c:pt>
                <c:pt idx="10">
                  <c:v>3</c:v>
                </c:pt>
                <c:pt idx="11">
                  <c:v>1.33</c:v>
                </c:pt>
                <c:pt idx="12">
                  <c:v>1.84</c:v>
                </c:pt>
                <c:pt idx="13">
                  <c:v>2.8</c:v>
                </c:pt>
                <c:pt idx="14">
                  <c:v>3.2</c:v>
                </c:pt>
                <c:pt idx="15">
                  <c:v>3.1</c:v>
                </c:pt>
                <c:pt idx="16">
                  <c:v>3.9</c:v>
                </c:pt>
                <c:pt idx="17">
                  <c:v>3</c:v>
                </c:pt>
                <c:pt idx="18">
                  <c:v>2.1</c:v>
                </c:pt>
                <c:pt idx="19">
                  <c:v>3.9</c:v>
                </c:pt>
                <c:pt idx="20">
                  <c:v>1.8</c:v>
                </c:pt>
                <c:pt idx="21">
                  <c:v>1.1000000000000001</c:v>
                </c:pt>
                <c:pt idx="22">
                  <c:v>1.3</c:v>
                </c:pt>
                <c:pt idx="23">
                  <c:v>2.6</c:v>
                </c:pt>
                <c:pt idx="24">
                  <c:v>2</c:v>
                </c:pt>
                <c:pt idx="25">
                  <c:v>0.82</c:v>
                </c:pt>
                <c:pt idx="26">
                  <c:v>0.73</c:v>
                </c:pt>
                <c:pt idx="27">
                  <c:v>2.2999999999999998</c:v>
                </c:pt>
                <c:pt idx="28">
                  <c:v>2.9</c:v>
                </c:pt>
                <c:pt idx="29">
                  <c:v>1.7685</c:v>
                </c:pt>
                <c:pt idx="30">
                  <c:v>3.8591000000000002</c:v>
                </c:pt>
                <c:pt idx="31">
                  <c:v>2.6</c:v>
                </c:pt>
                <c:pt idx="32">
                  <c:v>2.8</c:v>
                </c:pt>
                <c:pt idx="33">
                  <c:v>4.4066999999999998</c:v>
                </c:pt>
                <c:pt idx="34">
                  <c:v>2.6</c:v>
                </c:pt>
                <c:pt idx="35">
                  <c:v>1.94</c:v>
                </c:pt>
                <c:pt idx="36">
                  <c:v>0.13900000000000001</c:v>
                </c:pt>
              </c:numCache>
            </c:numRef>
          </c:xVal>
          <c:yVal>
            <c:numRef>
              <c:f>'表５．１、図５．１'!$B$2:$B$38</c:f>
              <c:numCache>
                <c:formatCode>General</c:formatCode>
                <c:ptCount val="37"/>
                <c:pt idx="0">
                  <c:v>77.899000000000001</c:v>
                </c:pt>
                <c:pt idx="1">
                  <c:v>76.715999999999994</c:v>
                </c:pt>
                <c:pt idx="2">
                  <c:v>68.956000000000003</c:v>
                </c:pt>
                <c:pt idx="3">
                  <c:v>77.236999999999995</c:v>
                </c:pt>
                <c:pt idx="4">
                  <c:v>66.875</c:v>
                </c:pt>
                <c:pt idx="5">
                  <c:v>70.905000000000001</c:v>
                </c:pt>
                <c:pt idx="6">
                  <c:v>78.218000000000004</c:v>
                </c:pt>
                <c:pt idx="7">
                  <c:v>74.887</c:v>
                </c:pt>
                <c:pt idx="8">
                  <c:v>69.397999999999996</c:v>
                </c:pt>
                <c:pt idx="9">
                  <c:v>69.846000000000004</c:v>
                </c:pt>
                <c:pt idx="10">
                  <c:v>73.366</c:v>
                </c:pt>
                <c:pt idx="11">
                  <c:v>68.055000000000007</c:v>
                </c:pt>
                <c:pt idx="12">
                  <c:v>65.340999999999994</c:v>
                </c:pt>
                <c:pt idx="13">
                  <c:v>76.41</c:v>
                </c:pt>
                <c:pt idx="14">
                  <c:v>77.783000000000001</c:v>
                </c:pt>
                <c:pt idx="15">
                  <c:v>76.212999999999994</c:v>
                </c:pt>
                <c:pt idx="16">
                  <c:v>77.537999999999997</c:v>
                </c:pt>
                <c:pt idx="17">
                  <c:v>69.787999999999997</c:v>
                </c:pt>
                <c:pt idx="18">
                  <c:v>75.834000000000003</c:v>
                </c:pt>
                <c:pt idx="19">
                  <c:v>77.807000000000002</c:v>
                </c:pt>
                <c:pt idx="20">
                  <c:v>79.536000000000001</c:v>
                </c:pt>
                <c:pt idx="21">
                  <c:v>71.771000000000001</c:v>
                </c:pt>
                <c:pt idx="22">
                  <c:v>72.027000000000001</c:v>
                </c:pt>
                <c:pt idx="23">
                  <c:v>77.405000000000001</c:v>
                </c:pt>
                <c:pt idx="24">
                  <c:v>76.688000000000002</c:v>
                </c:pt>
                <c:pt idx="25">
                  <c:v>67.3</c:v>
                </c:pt>
                <c:pt idx="26">
                  <c:v>69.215000000000003</c:v>
                </c:pt>
                <c:pt idx="27">
                  <c:v>71.893000000000001</c:v>
                </c:pt>
                <c:pt idx="28">
                  <c:v>74.861000000000004</c:v>
                </c:pt>
                <c:pt idx="29">
                  <c:v>69.456000000000003</c:v>
                </c:pt>
                <c:pt idx="30">
                  <c:v>64.820999999999998</c:v>
                </c:pt>
                <c:pt idx="31">
                  <c:v>77.102000000000004</c:v>
                </c:pt>
                <c:pt idx="32">
                  <c:v>78.739999999999995</c:v>
                </c:pt>
                <c:pt idx="33">
                  <c:v>67.117000000000004</c:v>
                </c:pt>
                <c:pt idx="34">
                  <c:v>75.622</c:v>
                </c:pt>
                <c:pt idx="35">
                  <c:v>72.36</c:v>
                </c:pt>
                <c:pt idx="36">
                  <c:v>48.984999999999999</c:v>
                </c:pt>
              </c:numCache>
            </c:numRef>
          </c:yVal>
        </c:ser>
        <c:dLbls/>
        <c:axId val="89280896"/>
        <c:axId val="89282816"/>
      </c:scatterChart>
      <c:valAx>
        <c:axId val="8928089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ja-JP" altLang="en-US"/>
                  <a:t>人口</a:t>
                </a:r>
                <a:r>
                  <a:rPr lang="en-US" altLang="ja-JP"/>
                  <a:t>1000</a:t>
                </a:r>
                <a:r>
                  <a:rPr lang="ja-JP" altLang="en-US"/>
                  <a:t>人あたり医師数</a:t>
                </a:r>
              </a:p>
            </c:rich>
          </c:tx>
          <c:layout/>
        </c:title>
        <c:numFmt formatCode="General" sourceLinked="1"/>
        <c:tickLblPos val="nextTo"/>
        <c:crossAx val="89282816"/>
        <c:crosses val="autoZero"/>
        <c:crossBetween val="midCat"/>
      </c:valAx>
      <c:valAx>
        <c:axId val="89282816"/>
        <c:scaling>
          <c:orientation val="minMax"/>
          <c:min val="40"/>
        </c:scaling>
        <c:axPos val="l"/>
        <c:majorGridlines/>
        <c:title>
          <c:tx>
            <c:rich>
              <a:bodyPr rot="0" vert="wordArtVertRtl"/>
              <a:lstStyle/>
              <a:p>
                <a:pPr>
                  <a:defRPr/>
                </a:pPr>
                <a:r>
                  <a:rPr lang="ja-JP" altLang="en-US"/>
                  <a:t>平準寿命</a:t>
                </a:r>
                <a:endParaRPr lang="en-US" altLang="ja-JP"/>
              </a:p>
            </c:rich>
          </c:tx>
          <c:layout/>
        </c:title>
        <c:numFmt formatCode="General" sourceLinked="1"/>
        <c:tickLblPos val="nextTo"/>
        <c:crossAx val="89280896"/>
        <c:crosses val="autoZero"/>
        <c:crossBetween val="midCat"/>
      </c:valAx>
      <c:spPr>
        <a:ln>
          <a:solidFill>
            <a:schemeClr val="bg1">
              <a:lumMod val="75000"/>
            </a:schemeClr>
          </a:solidFill>
        </a:ln>
      </c:spPr>
    </c:plotArea>
    <c:plotVisOnly val="1"/>
    <c:dispBlanksAs val="gap"/>
  </c:chart>
  <c:spPr>
    <a:ln>
      <a:noFill/>
    </a:ln>
  </c:spPr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ja-JP"/>
  <c:chart>
    <c:plotArea>
      <c:layout>
        <c:manualLayout>
          <c:layoutTarget val="inner"/>
          <c:xMode val="edge"/>
          <c:yMode val="edge"/>
          <c:x val="0.16035634743875277"/>
          <c:y val="6.4267352185089957E-2"/>
          <c:w val="0.77282850779510071"/>
          <c:h val="0.78406169665809811"/>
        </c:manualLayout>
      </c:layout>
      <c:scatterChart>
        <c:scatterStyle val="lineMarker"/>
        <c:ser>
          <c:idx val="0"/>
          <c:order val="0"/>
          <c:tx>
            <c:v>1980年代</c:v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'図５．２、表５．９'!$M$3:$M$12</c:f>
              <c:numCache>
                <c:formatCode>General</c:formatCode>
                <c:ptCount val="10"/>
                <c:pt idx="0">
                  <c:v>12.654405973211443</c:v>
                </c:pt>
                <c:pt idx="1">
                  <c:v>12.683318424487968</c:v>
                </c:pt>
                <c:pt idx="2">
                  <c:v>12.710586693137978</c:v>
                </c:pt>
                <c:pt idx="3">
                  <c:v>12.726576285847436</c:v>
                </c:pt>
                <c:pt idx="4">
                  <c:v>12.757288970822966</c:v>
                </c:pt>
                <c:pt idx="5">
                  <c:v>12.806863828389714</c:v>
                </c:pt>
                <c:pt idx="6">
                  <c:v>12.836021473192456</c:v>
                </c:pt>
                <c:pt idx="7">
                  <c:v>12.873268997277595</c:v>
                </c:pt>
                <c:pt idx="8">
                  <c:v>12.938726796344849</c:v>
                </c:pt>
                <c:pt idx="9">
                  <c:v>12.990283958726696</c:v>
                </c:pt>
              </c:numCache>
            </c:numRef>
          </c:xVal>
          <c:yVal>
            <c:numRef>
              <c:f>'図５．２、表５．９'!$L$3:$L$12</c:f>
              <c:numCache>
                <c:formatCode>General</c:formatCode>
                <c:ptCount val="10"/>
                <c:pt idx="0">
                  <c:v>8.3682986737346834</c:v>
                </c:pt>
                <c:pt idx="1">
                  <c:v>8.3873350441580108</c:v>
                </c:pt>
                <c:pt idx="2">
                  <c:v>8.4050318245279065</c:v>
                </c:pt>
                <c:pt idx="3">
                  <c:v>8.4339420087539185</c:v>
                </c:pt>
                <c:pt idx="4">
                  <c:v>8.4501983225919588</c:v>
                </c:pt>
                <c:pt idx="5">
                  <c:v>8.4671622578106724</c:v>
                </c:pt>
                <c:pt idx="6">
                  <c:v>8.4773915095332999</c:v>
                </c:pt>
                <c:pt idx="7">
                  <c:v>8.4797405143655862</c:v>
                </c:pt>
                <c:pt idx="8">
                  <c:v>8.4966026538002293</c:v>
                </c:pt>
                <c:pt idx="9">
                  <c:v>8.5190315006898771</c:v>
                </c:pt>
              </c:numCache>
            </c:numRef>
          </c:yVal>
        </c:ser>
        <c:ser>
          <c:idx val="1"/>
          <c:order val="1"/>
          <c:tx>
            <c:v>1990年代</c:v>
          </c:tx>
          <c:spPr>
            <a:ln w="28575">
              <a:noFill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xVal>
            <c:numRef>
              <c:f>'図５．２、表５．９'!$O$3:$O$15</c:f>
              <c:numCache>
                <c:formatCode>General</c:formatCode>
                <c:ptCount val="13"/>
                <c:pt idx="0">
                  <c:v>13.04099105284857</c:v>
                </c:pt>
                <c:pt idx="1">
                  <c:v>13.0739488826623</c:v>
                </c:pt>
                <c:pt idx="2">
                  <c:v>13.083621717486722</c:v>
                </c:pt>
                <c:pt idx="3">
                  <c:v>13.086094543166407</c:v>
                </c:pt>
                <c:pt idx="4">
                  <c:v>13.097020953732461</c:v>
                </c:pt>
                <c:pt idx="5">
                  <c:v>13.11616722081224</c:v>
                </c:pt>
                <c:pt idx="6">
                  <c:v>13.149770546153462</c:v>
                </c:pt>
                <c:pt idx="7">
                  <c:v>13.168141581601503</c:v>
                </c:pt>
                <c:pt idx="8">
                  <c:v>13.156794175670989</c:v>
                </c:pt>
                <c:pt idx="9">
                  <c:v>13.157364817314452</c:v>
                </c:pt>
                <c:pt idx="10">
                  <c:v>13.185416671137521</c:v>
                </c:pt>
                <c:pt idx="11">
                  <c:v>13.189744417254976</c:v>
                </c:pt>
                <c:pt idx="12">
                  <c:v>13.186205218416649</c:v>
                </c:pt>
              </c:numCache>
            </c:numRef>
          </c:xVal>
          <c:yVal>
            <c:numRef>
              <c:f>'図５．２、表５．９'!$N$3:$N$15</c:f>
              <c:numCache>
                <c:formatCode>General</c:formatCode>
                <c:ptCount val="13"/>
                <c:pt idx="0">
                  <c:v>8.5465189567980637</c:v>
                </c:pt>
                <c:pt idx="1">
                  <c:v>8.5754054941645741</c:v>
                </c:pt>
                <c:pt idx="2">
                  <c:v>8.5944134582097504</c:v>
                </c:pt>
                <c:pt idx="3">
                  <c:v>8.6082214897638014</c:v>
                </c:pt>
                <c:pt idx="4">
                  <c:v>8.6134483791053782</c:v>
                </c:pt>
                <c:pt idx="5">
                  <c:v>8.6151362657462016</c:v>
                </c:pt>
                <c:pt idx="6">
                  <c:v>8.6247193603532448</c:v>
                </c:pt>
                <c:pt idx="7">
                  <c:v>8.6359180056821181</c:v>
                </c:pt>
                <c:pt idx="8">
                  <c:v>8.6279471363507714</c:v>
                </c:pt>
                <c:pt idx="9">
                  <c:v>8.622741689404279</c:v>
                </c:pt>
                <c:pt idx="10">
                  <c:v>8.6276427359723975</c:v>
                </c:pt>
                <c:pt idx="11">
                  <c:v>8.6262807530016925</c:v>
                </c:pt>
                <c:pt idx="12">
                  <c:v>8.6178345895340875</c:v>
                </c:pt>
              </c:numCache>
            </c:numRef>
          </c:yVal>
        </c:ser>
        <c:dLbls/>
        <c:axId val="90141440"/>
        <c:axId val="90142976"/>
      </c:scatterChart>
      <c:valAx>
        <c:axId val="90141440"/>
        <c:scaling>
          <c:orientation val="minMax"/>
        </c:scaling>
        <c:axPos val="b"/>
        <c:numFmt formatCode="General" sourceLinked="1"/>
        <c:majorTickMark val="in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90142976"/>
        <c:crosses val="autoZero"/>
        <c:crossBetween val="midCat"/>
      </c:valAx>
      <c:valAx>
        <c:axId val="90142976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in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90141440"/>
        <c:crosses val="autoZero"/>
        <c:crossBetween val="midCat"/>
      </c:valAx>
      <c:spPr>
        <a:noFill/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9376391982182634"/>
          <c:y val="7.9691516709511592E-2"/>
          <c:w val="0.32071269487750581"/>
          <c:h val="0.11568123393316199"/>
        </c:manualLayout>
      </c:layout>
      <c:spPr>
        <a:noFill/>
        <a:ln w="25400">
          <a:noFill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000000000000022" r="0.75000000000000022" t="1" header="0.51200000000000001" footer="0.51200000000000001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ja-JP"/>
  <c:chart>
    <c:plotArea>
      <c:layout>
        <c:manualLayout>
          <c:layoutTarget val="inner"/>
          <c:xMode val="edge"/>
          <c:yMode val="edge"/>
          <c:x val="9.3085739282589702E-2"/>
          <c:y val="5.1400554097404488E-2"/>
          <c:w val="0.87027537182852177"/>
          <c:h val="0.8326195683872849"/>
        </c:manualLayout>
      </c:layout>
      <c:lineChart>
        <c:grouping val="standard"/>
        <c:ser>
          <c:idx val="0"/>
          <c:order val="0"/>
          <c:tx>
            <c:strRef>
              <c:f>'表５．１２～１４、図５．２'!$B$2</c:f>
              <c:strCache>
                <c:ptCount val="1"/>
                <c:pt idx="0">
                  <c:v>Y</c:v>
                </c:pt>
              </c:strCache>
            </c:strRef>
          </c:tx>
          <c:marker>
            <c:symbol val="none"/>
          </c:marker>
          <c:val>
            <c:numRef>
              <c:f>'表５．１２～１４、図５．２'!$B$3:$B$22</c:f>
              <c:numCache>
                <c:formatCode>0.00</c:formatCode>
                <c:ptCount val="20"/>
                <c:pt idx="0">
                  <c:v>1.33</c:v>
                </c:pt>
                <c:pt idx="1">
                  <c:v>2.0099999999999998</c:v>
                </c:pt>
                <c:pt idx="2">
                  <c:v>2.0499999999999998</c:v>
                </c:pt>
                <c:pt idx="3">
                  <c:v>2.76</c:v>
                </c:pt>
                <c:pt idx="4">
                  <c:v>2.73</c:v>
                </c:pt>
                <c:pt idx="5">
                  <c:v>7.58</c:v>
                </c:pt>
                <c:pt idx="6">
                  <c:v>3.08</c:v>
                </c:pt>
                <c:pt idx="7">
                  <c:v>4.03</c:v>
                </c:pt>
                <c:pt idx="8">
                  <c:v>3.84</c:v>
                </c:pt>
                <c:pt idx="9">
                  <c:v>4.17</c:v>
                </c:pt>
                <c:pt idx="10">
                  <c:v>4.4800000000000004</c:v>
                </c:pt>
                <c:pt idx="11">
                  <c:v>5.3</c:v>
                </c:pt>
                <c:pt idx="12">
                  <c:v>5.2</c:v>
                </c:pt>
                <c:pt idx="13">
                  <c:v>6.03</c:v>
                </c:pt>
                <c:pt idx="14">
                  <c:v>5.77</c:v>
                </c:pt>
                <c:pt idx="15">
                  <c:v>6.21</c:v>
                </c:pt>
                <c:pt idx="16">
                  <c:v>5.93</c:v>
                </c:pt>
                <c:pt idx="17">
                  <c:v>5.88</c:v>
                </c:pt>
                <c:pt idx="18">
                  <c:v>6.18</c:v>
                </c:pt>
                <c:pt idx="19">
                  <c:v>6.5</c:v>
                </c:pt>
              </c:numCache>
            </c:numRef>
          </c:val>
        </c:ser>
        <c:ser>
          <c:idx val="1"/>
          <c:order val="1"/>
          <c:tx>
            <c:strRef>
              <c:f>'表５．１２～１４、図５．２'!$C$2</c:f>
              <c:strCache>
                <c:ptCount val="1"/>
                <c:pt idx="0">
                  <c:v>X</c:v>
                </c:pt>
              </c:strCache>
            </c:strRef>
          </c:tx>
          <c:marker>
            <c:symbol val="none"/>
          </c:marker>
          <c:val>
            <c:numRef>
              <c:f>'表５．１２～１４、図５．２'!$C$3:$C$22</c:f>
              <c:numCache>
                <c:formatCode>0.00</c:formatCode>
                <c:ptCount val="20"/>
                <c:pt idx="0">
                  <c:v>1.89</c:v>
                </c:pt>
                <c:pt idx="1">
                  <c:v>2.73</c:v>
                </c:pt>
                <c:pt idx="2">
                  <c:v>2.69</c:v>
                </c:pt>
                <c:pt idx="3">
                  <c:v>3.51</c:v>
                </c:pt>
                <c:pt idx="4">
                  <c:v>3.08</c:v>
                </c:pt>
                <c:pt idx="5">
                  <c:v>2.99</c:v>
                </c:pt>
                <c:pt idx="6">
                  <c:v>4.1399999999999997</c:v>
                </c:pt>
                <c:pt idx="7">
                  <c:v>3.9</c:v>
                </c:pt>
                <c:pt idx="8">
                  <c:v>4.3</c:v>
                </c:pt>
                <c:pt idx="9">
                  <c:v>4.49</c:v>
                </c:pt>
                <c:pt idx="10">
                  <c:v>5.05</c:v>
                </c:pt>
                <c:pt idx="11">
                  <c:v>5.8</c:v>
                </c:pt>
                <c:pt idx="12">
                  <c:v>5.91</c:v>
                </c:pt>
                <c:pt idx="13">
                  <c:v>6.17</c:v>
                </c:pt>
                <c:pt idx="14">
                  <c:v>5.51</c:v>
                </c:pt>
                <c:pt idx="15">
                  <c:v>6.87</c:v>
                </c:pt>
                <c:pt idx="16">
                  <c:v>6.61</c:v>
                </c:pt>
                <c:pt idx="17">
                  <c:v>7.07</c:v>
                </c:pt>
                <c:pt idx="18">
                  <c:v>6.81</c:v>
                </c:pt>
                <c:pt idx="19">
                  <c:v>7</c:v>
                </c:pt>
              </c:numCache>
            </c:numRef>
          </c:val>
        </c:ser>
        <c:ser>
          <c:idx val="2"/>
          <c:order val="2"/>
          <c:tx>
            <c:v>Yの予測値</c:v>
          </c:tx>
          <c:spPr>
            <a:ln>
              <a:solidFill>
                <a:schemeClr val="accent1">
                  <a:lumMod val="50000"/>
                </a:schemeClr>
              </a:solidFill>
              <a:prstDash val="dash"/>
            </a:ln>
          </c:spPr>
          <c:marker>
            <c:symbol val="none"/>
          </c:marker>
          <c:val>
            <c:numRef>
              <c:f>'表５．１２～１４、図５．２'!$G$19:$G$38</c:f>
              <c:numCache>
                <c:formatCode>General</c:formatCode>
                <c:ptCount val="20"/>
                <c:pt idx="0">
                  <c:v>2.1890265994453797</c:v>
                </c:pt>
                <c:pt idx="1">
                  <c:v>2.8653677630917973</c:v>
                </c:pt>
                <c:pt idx="2">
                  <c:v>2.8331610410133963</c:v>
                </c:pt>
                <c:pt idx="3">
                  <c:v>3.4933988436206134</c:v>
                </c:pt>
                <c:pt idx="4">
                  <c:v>3.1471765812778045</c:v>
                </c:pt>
                <c:pt idx="5">
                  <c:v>3.0747114566014027</c:v>
                </c:pt>
                <c:pt idx="6">
                  <c:v>4.0006547163554265</c:v>
                </c:pt>
                <c:pt idx="7">
                  <c:v>3.8074143838850216</c:v>
                </c:pt>
                <c:pt idx="8">
                  <c:v>4.1294816046690297</c:v>
                </c:pt>
                <c:pt idx="9">
                  <c:v>4.2824635345414341</c:v>
                </c:pt>
                <c:pt idx="10">
                  <c:v>4.7333576436390459</c:v>
                </c:pt>
                <c:pt idx="11">
                  <c:v>5.3372336826090621</c:v>
                </c:pt>
                <c:pt idx="12">
                  <c:v>5.4258021683246636</c:v>
                </c:pt>
                <c:pt idx="13">
                  <c:v>5.6351458618342694</c:v>
                </c:pt>
                <c:pt idx="14">
                  <c:v>5.103734947540655</c:v>
                </c:pt>
                <c:pt idx="15">
                  <c:v>6.1987634982062847</c:v>
                </c:pt>
                <c:pt idx="16">
                  <c:v>5.9894198046966789</c:v>
                </c:pt>
                <c:pt idx="17">
                  <c:v>6.3597971085982881</c:v>
                </c:pt>
                <c:pt idx="18">
                  <c:v>6.1504534150886823</c:v>
                </c:pt>
                <c:pt idx="19">
                  <c:v>6.3034353449610858</c:v>
                </c:pt>
              </c:numCache>
            </c:numRef>
          </c:val>
        </c:ser>
        <c:dLbls/>
        <c:marker val="1"/>
        <c:axId val="89751552"/>
        <c:axId val="89753088"/>
      </c:lineChart>
      <c:catAx>
        <c:axId val="89751552"/>
        <c:scaling>
          <c:orientation val="minMax"/>
        </c:scaling>
        <c:axPos val="b"/>
        <c:tickLblPos val="nextTo"/>
        <c:crossAx val="89753088"/>
        <c:crosses val="autoZero"/>
        <c:auto val="1"/>
        <c:lblAlgn val="ctr"/>
        <c:lblOffset val="100"/>
      </c:catAx>
      <c:valAx>
        <c:axId val="89753088"/>
        <c:scaling>
          <c:orientation val="minMax"/>
        </c:scaling>
        <c:axPos val="l"/>
        <c:majorGridlines/>
        <c:numFmt formatCode="0.00" sourceLinked="1"/>
        <c:tickLblPos val="nextTo"/>
        <c:crossAx val="8975155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55780555555555578"/>
          <c:y val="0.4949865121026541"/>
          <c:w val="0.22881955380577429"/>
          <c:h val="0.25028253821213525"/>
        </c:manualLayout>
      </c:layout>
    </c:legend>
    <c:plotVisOnly val="1"/>
    <c:dispBlanksAs val="gap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ja-JP"/>
  <c:chart>
    <c:plotArea>
      <c:layout/>
      <c:barChart>
        <c:barDir val="col"/>
        <c:grouping val="clustered"/>
        <c:ser>
          <c:idx val="1"/>
          <c:order val="1"/>
          <c:spPr>
            <a:pattFill prst="smConfetti">
              <a:fgClr>
                <a:schemeClr val="accent1"/>
              </a:fgClr>
              <a:bgClr>
                <a:schemeClr val="bg1"/>
              </a:bgClr>
            </a:pattFill>
          </c:spPr>
          <c:val>
            <c:numRef>
              <c:f>図５．３!$D$11:$D$20</c:f>
              <c:numCache>
                <c:formatCode>General</c:formatCode>
                <c:ptCount val="10"/>
                <c:pt idx="6" formatCode="#,##0;[Red]\-#,##0">
                  <c:v>700000</c:v>
                </c:pt>
                <c:pt idx="7" formatCode="#,##0;[Red]\-#,##0">
                  <c:v>700000</c:v>
                </c:pt>
              </c:numCache>
            </c:numRef>
          </c:val>
        </c:ser>
        <c:dLbls/>
        <c:gapWidth val="0"/>
        <c:overlap val="100"/>
        <c:axId val="90480000"/>
        <c:axId val="90502272"/>
      </c:barChart>
      <c:lineChart>
        <c:grouping val="standard"/>
        <c:ser>
          <c:idx val="0"/>
          <c:order val="0"/>
          <c:marker>
            <c:symbol val="none"/>
          </c:marker>
          <c:cat>
            <c:numRef>
              <c:f>図５．３!$B$11:$B$20</c:f>
              <c:numCache>
                <c:formatCode>General</c:formatCode>
                <c:ptCount val="1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</c:numCache>
            </c:numRef>
          </c:cat>
          <c:val>
            <c:numRef>
              <c:f>図５．３!$C$11:$C$20</c:f>
              <c:numCache>
                <c:formatCode>#,##0;[Red]\-#,##0</c:formatCode>
                <c:ptCount val="10"/>
                <c:pt idx="0">
                  <c:v>486527</c:v>
                </c:pt>
                <c:pt idx="1">
                  <c:v>440058</c:v>
                </c:pt>
                <c:pt idx="2">
                  <c:v>477611</c:v>
                </c:pt>
                <c:pt idx="3">
                  <c:v>531034</c:v>
                </c:pt>
                <c:pt idx="4">
                  <c:v>573173</c:v>
                </c:pt>
                <c:pt idx="5">
                  <c:v>537680</c:v>
                </c:pt>
                <c:pt idx="6">
                  <c:v>643546</c:v>
                </c:pt>
                <c:pt idx="7">
                  <c:v>478741</c:v>
                </c:pt>
                <c:pt idx="8">
                  <c:v>430952</c:v>
                </c:pt>
                <c:pt idx="9">
                  <c:v>475002</c:v>
                </c:pt>
              </c:numCache>
            </c:numRef>
          </c:val>
        </c:ser>
        <c:dLbls/>
        <c:marker val="1"/>
        <c:axId val="90480000"/>
        <c:axId val="90502272"/>
      </c:lineChart>
      <c:catAx>
        <c:axId val="90480000"/>
        <c:scaling>
          <c:orientation val="minMax"/>
        </c:scaling>
        <c:axPos val="b"/>
        <c:numFmt formatCode="General" sourceLinked="1"/>
        <c:tickLblPos val="nextTo"/>
        <c:crossAx val="90502272"/>
        <c:crosses val="autoZero"/>
        <c:auto val="1"/>
        <c:lblAlgn val="ctr"/>
        <c:lblOffset val="100"/>
      </c:catAx>
      <c:valAx>
        <c:axId val="90502272"/>
        <c:scaling>
          <c:orientation val="minMax"/>
          <c:max val="700000"/>
        </c:scaling>
        <c:axPos val="l"/>
        <c:majorGridlines/>
        <c:numFmt formatCode="General" sourceLinked="1"/>
        <c:tickLblPos val="nextTo"/>
        <c:crossAx val="90480000"/>
        <c:crosses val="autoZero"/>
        <c:crossBetween val="between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</c:chart>
  <c:spPr>
    <a:noFill/>
    <a:ln>
      <a:noFill/>
    </a:ln>
  </c:spPr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ja-JP"/>
  <c:chart>
    <c:plotArea>
      <c:layout/>
      <c:barChart>
        <c:barDir val="bar"/>
        <c:grouping val="clustered"/>
        <c:ser>
          <c:idx val="0"/>
          <c:order val="0"/>
          <c:dPt>
            <c:idx val="5"/>
            <c:spPr>
              <a:solidFill>
                <a:schemeClr val="accent2">
                  <a:lumMod val="60000"/>
                  <a:lumOff val="40000"/>
                </a:schemeClr>
              </a:solidFill>
            </c:spPr>
          </c:dPt>
          <c:dLbls>
            <c:showVal val="1"/>
          </c:dLbls>
          <c:cat>
            <c:strRef>
              <c:f>'表５．１５、表５．１６、図５．４'!$A$3:$A$18</c:f>
              <c:strCache>
                <c:ptCount val="16"/>
                <c:pt idx="0">
                  <c:v>Brazil</c:v>
                </c:pt>
                <c:pt idx="1">
                  <c:v>Ecuador</c:v>
                </c:pt>
                <c:pt idx="2">
                  <c:v>Finland</c:v>
                </c:pt>
                <c:pt idx="3">
                  <c:v>Greece</c:v>
                </c:pt>
                <c:pt idx="4">
                  <c:v>Ireland</c:v>
                </c:pt>
                <c:pt idx="5">
                  <c:v>Japan</c:v>
                </c:pt>
                <c:pt idx="6">
                  <c:v>Netherlands</c:v>
                </c:pt>
                <c:pt idx="7">
                  <c:v>New Zealand</c:v>
                </c:pt>
                <c:pt idx="8">
                  <c:v>Norway</c:v>
                </c:pt>
                <c:pt idx="9">
                  <c:v>Singapore</c:v>
                </c:pt>
                <c:pt idx="10">
                  <c:v>Syria</c:v>
                </c:pt>
                <c:pt idx="11">
                  <c:v>Turkey</c:v>
                </c:pt>
                <c:pt idx="12">
                  <c:v>France</c:v>
                </c:pt>
                <c:pt idx="13">
                  <c:v>W.Germany</c:v>
                </c:pt>
                <c:pt idx="14">
                  <c:v>U.K.</c:v>
                </c:pt>
                <c:pt idx="15">
                  <c:v>U.S.</c:v>
                </c:pt>
              </c:strCache>
            </c:strRef>
          </c:cat>
          <c:val>
            <c:numRef>
              <c:f>'表５．１５、表５．１６、図５．４'!$B$3:$B$18</c:f>
              <c:numCache>
                <c:formatCode>General</c:formatCode>
                <c:ptCount val="16"/>
                <c:pt idx="0">
                  <c:v>6.68</c:v>
                </c:pt>
                <c:pt idx="1">
                  <c:v>8.6760000000000002</c:v>
                </c:pt>
                <c:pt idx="2">
                  <c:v>7.41</c:v>
                </c:pt>
                <c:pt idx="3">
                  <c:v>16.228999999999999</c:v>
                </c:pt>
                <c:pt idx="4">
                  <c:v>9.1460000000000008</c:v>
                </c:pt>
                <c:pt idx="5">
                  <c:v>14.34</c:v>
                </c:pt>
                <c:pt idx="6">
                  <c:v>6.2229999999999999</c:v>
                </c:pt>
                <c:pt idx="7">
                  <c:v>9.3450000000000006</c:v>
                </c:pt>
                <c:pt idx="8">
                  <c:v>8.2110000000000003</c:v>
                </c:pt>
                <c:pt idx="9">
                  <c:v>6.5069999999999997</c:v>
                </c:pt>
                <c:pt idx="10">
                  <c:v>7.6369999999999996</c:v>
                </c:pt>
                <c:pt idx="11">
                  <c:v>5.843</c:v>
                </c:pt>
                <c:pt idx="12">
                  <c:v>10.3</c:v>
                </c:pt>
                <c:pt idx="13">
                  <c:v>6.6</c:v>
                </c:pt>
                <c:pt idx="14">
                  <c:v>6.2</c:v>
                </c:pt>
                <c:pt idx="15">
                  <c:v>6.1</c:v>
                </c:pt>
              </c:numCache>
            </c:numRef>
          </c:val>
        </c:ser>
        <c:dLbls/>
        <c:axId val="90710784"/>
        <c:axId val="90712320"/>
      </c:barChart>
      <c:catAx>
        <c:axId val="90710784"/>
        <c:scaling>
          <c:orientation val="minMax"/>
        </c:scaling>
        <c:axPos val="l"/>
        <c:tickLblPos val="nextTo"/>
        <c:crossAx val="90712320"/>
        <c:crosses val="autoZero"/>
        <c:auto val="1"/>
        <c:lblAlgn val="ctr"/>
        <c:lblOffset val="100"/>
      </c:catAx>
      <c:valAx>
        <c:axId val="90712320"/>
        <c:scaling>
          <c:orientation val="minMax"/>
        </c:scaling>
        <c:axPos val="b"/>
        <c:majorGridlines/>
        <c:numFmt formatCode="General" sourceLinked="1"/>
        <c:tickLblPos val="nextTo"/>
        <c:crossAx val="90710784"/>
        <c:crosses val="autoZero"/>
        <c:crossBetween val="between"/>
      </c:valAx>
    </c:plotArea>
    <c:plotVisOnly val="1"/>
    <c:dispBlanksAs val="gap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ja-JP"/>
  <c:chart>
    <c:plotArea>
      <c:layout>
        <c:manualLayout>
          <c:layoutTarget val="inner"/>
          <c:xMode val="edge"/>
          <c:yMode val="edge"/>
          <c:x val="0.13459951881014873"/>
          <c:y val="5.1400554097404488E-2"/>
          <c:w val="0.84860469787079762"/>
          <c:h val="0.7940653321949217"/>
        </c:manualLayout>
      </c:layout>
      <c:lineChart>
        <c:grouping val="standard"/>
        <c:ser>
          <c:idx val="0"/>
          <c:order val="0"/>
          <c:tx>
            <c:strRef>
              <c:f>'表５．１７～１９、図５．５'!$C$2</c:f>
              <c:strCache>
                <c:ptCount val="1"/>
                <c:pt idx="0">
                  <c:v>民間最終消費支出</c:v>
                </c:pt>
              </c:strCache>
            </c:strRef>
          </c:tx>
          <c:marker>
            <c:symbol val="none"/>
          </c:marker>
          <c:cat>
            <c:multiLvlStrRef>
              <c:f>'表５．１７～１９、図５．５'!$A$3:$B$18</c:f>
              <c:multiLvlStrCache>
                <c:ptCount val="16"/>
                <c:lvl>
                  <c:pt idx="0">
                    <c:v>4-6.</c:v>
                  </c:pt>
                  <c:pt idx="1">
                    <c:v>7-9.</c:v>
                  </c:pt>
                  <c:pt idx="2">
                    <c:v>10-12.</c:v>
                  </c:pt>
                  <c:pt idx="3">
                    <c:v>1-3.</c:v>
                  </c:pt>
                  <c:pt idx="4">
                    <c:v>4-6.</c:v>
                  </c:pt>
                  <c:pt idx="5">
                    <c:v>7-9.</c:v>
                  </c:pt>
                  <c:pt idx="6">
                    <c:v>10-12.</c:v>
                  </c:pt>
                  <c:pt idx="7">
                    <c:v>1-3.</c:v>
                  </c:pt>
                  <c:pt idx="8">
                    <c:v>4-6.</c:v>
                  </c:pt>
                  <c:pt idx="9">
                    <c:v>7-9.</c:v>
                  </c:pt>
                  <c:pt idx="10">
                    <c:v>10-12.</c:v>
                  </c:pt>
                  <c:pt idx="11">
                    <c:v>1-3.</c:v>
                  </c:pt>
                  <c:pt idx="12">
                    <c:v>4-6.</c:v>
                  </c:pt>
                  <c:pt idx="13">
                    <c:v>7-9.</c:v>
                  </c:pt>
                  <c:pt idx="14">
                    <c:v>10-12.</c:v>
                  </c:pt>
                  <c:pt idx="15">
                    <c:v>1-3.</c:v>
                  </c:pt>
                </c:lvl>
                <c:lvl>
                  <c:pt idx="0">
                    <c:v>1996</c:v>
                  </c:pt>
                  <c:pt idx="1">
                    <c:v>1996</c:v>
                  </c:pt>
                  <c:pt idx="2">
                    <c:v>1996</c:v>
                  </c:pt>
                  <c:pt idx="3">
                    <c:v>1997</c:v>
                  </c:pt>
                  <c:pt idx="4">
                    <c:v>1997</c:v>
                  </c:pt>
                  <c:pt idx="5">
                    <c:v>1997</c:v>
                  </c:pt>
                  <c:pt idx="6">
                    <c:v>1998</c:v>
                  </c:pt>
                  <c:pt idx="7">
                    <c:v>1998</c:v>
                  </c:pt>
                  <c:pt idx="8">
                    <c:v>1998</c:v>
                  </c:pt>
                  <c:pt idx="9">
                    <c:v>1999</c:v>
                  </c:pt>
                  <c:pt idx="10">
                    <c:v>1999</c:v>
                  </c:pt>
                  <c:pt idx="11">
                    <c:v>1999</c:v>
                  </c:pt>
                  <c:pt idx="12">
                    <c:v>2000</c:v>
                  </c:pt>
                  <c:pt idx="13">
                    <c:v>2000</c:v>
                  </c:pt>
                  <c:pt idx="14">
                    <c:v>2000</c:v>
                  </c:pt>
                  <c:pt idx="15">
                    <c:v>2001</c:v>
                  </c:pt>
                </c:lvl>
              </c:multiLvlStrCache>
            </c:multiLvlStrRef>
          </c:cat>
          <c:val>
            <c:numRef>
              <c:f>'表５．１７～１９、図５．５'!$C$3:$C$18</c:f>
              <c:numCache>
                <c:formatCode>0_ </c:formatCode>
                <c:ptCount val="16"/>
                <c:pt idx="0">
                  <c:v>67513.899999999994</c:v>
                </c:pt>
                <c:pt idx="1">
                  <c:v>69592.5</c:v>
                </c:pt>
                <c:pt idx="2">
                  <c:v>75868.5</c:v>
                </c:pt>
                <c:pt idx="3">
                  <c:v>71791.899999999994</c:v>
                </c:pt>
                <c:pt idx="4">
                  <c:v>66721.5</c:v>
                </c:pt>
                <c:pt idx="5">
                  <c:v>70275.3</c:v>
                </c:pt>
                <c:pt idx="6">
                  <c:v>75524.3</c:v>
                </c:pt>
                <c:pt idx="7">
                  <c:v>68872.600000000006</c:v>
                </c:pt>
                <c:pt idx="8">
                  <c:v>68479.8</c:v>
                </c:pt>
                <c:pt idx="9">
                  <c:v>71406.899999999994</c:v>
                </c:pt>
                <c:pt idx="10">
                  <c:v>75715.199999999997</c:v>
                </c:pt>
                <c:pt idx="11">
                  <c:v>69492.100000000006</c:v>
                </c:pt>
                <c:pt idx="12">
                  <c:v>69911.600000000006</c:v>
                </c:pt>
                <c:pt idx="13">
                  <c:v>73032.899999999994</c:v>
                </c:pt>
                <c:pt idx="14">
                  <c:v>75551.899999999994</c:v>
                </c:pt>
                <c:pt idx="15">
                  <c:v>70957.8</c:v>
                </c:pt>
              </c:numCache>
            </c:numRef>
          </c:val>
        </c:ser>
        <c:ser>
          <c:idx val="1"/>
          <c:order val="1"/>
          <c:tx>
            <c:strRef>
              <c:f>'表５．１７～１９、図５．５'!$D$2</c:f>
              <c:strCache>
                <c:ptCount val="1"/>
                <c:pt idx="0">
                  <c:v>国内総生産</c:v>
                </c:pt>
              </c:strCache>
            </c:strRef>
          </c:tx>
          <c:marker>
            <c:symbol val="none"/>
          </c:marker>
          <c:cat>
            <c:multiLvlStrRef>
              <c:f>'表５．１７～１９、図５．５'!$A$3:$B$18</c:f>
              <c:multiLvlStrCache>
                <c:ptCount val="16"/>
                <c:lvl>
                  <c:pt idx="0">
                    <c:v>4-6.</c:v>
                  </c:pt>
                  <c:pt idx="1">
                    <c:v>7-9.</c:v>
                  </c:pt>
                  <c:pt idx="2">
                    <c:v>10-12.</c:v>
                  </c:pt>
                  <c:pt idx="3">
                    <c:v>1-3.</c:v>
                  </c:pt>
                  <c:pt idx="4">
                    <c:v>4-6.</c:v>
                  </c:pt>
                  <c:pt idx="5">
                    <c:v>7-9.</c:v>
                  </c:pt>
                  <c:pt idx="6">
                    <c:v>10-12.</c:v>
                  </c:pt>
                  <c:pt idx="7">
                    <c:v>1-3.</c:v>
                  </c:pt>
                  <c:pt idx="8">
                    <c:v>4-6.</c:v>
                  </c:pt>
                  <c:pt idx="9">
                    <c:v>7-9.</c:v>
                  </c:pt>
                  <c:pt idx="10">
                    <c:v>10-12.</c:v>
                  </c:pt>
                  <c:pt idx="11">
                    <c:v>1-3.</c:v>
                  </c:pt>
                  <c:pt idx="12">
                    <c:v>4-6.</c:v>
                  </c:pt>
                  <c:pt idx="13">
                    <c:v>7-9.</c:v>
                  </c:pt>
                  <c:pt idx="14">
                    <c:v>10-12.</c:v>
                  </c:pt>
                  <c:pt idx="15">
                    <c:v>1-3.</c:v>
                  </c:pt>
                </c:lvl>
                <c:lvl>
                  <c:pt idx="0">
                    <c:v>1996</c:v>
                  </c:pt>
                  <c:pt idx="1">
                    <c:v>1996</c:v>
                  </c:pt>
                  <c:pt idx="2">
                    <c:v>1996</c:v>
                  </c:pt>
                  <c:pt idx="3">
                    <c:v>1997</c:v>
                  </c:pt>
                  <c:pt idx="4">
                    <c:v>1997</c:v>
                  </c:pt>
                  <c:pt idx="5">
                    <c:v>1997</c:v>
                  </c:pt>
                  <c:pt idx="6">
                    <c:v>1998</c:v>
                  </c:pt>
                  <c:pt idx="7">
                    <c:v>1998</c:v>
                  </c:pt>
                  <c:pt idx="8">
                    <c:v>1998</c:v>
                  </c:pt>
                  <c:pt idx="9">
                    <c:v>1999</c:v>
                  </c:pt>
                  <c:pt idx="10">
                    <c:v>1999</c:v>
                  </c:pt>
                  <c:pt idx="11">
                    <c:v>1999</c:v>
                  </c:pt>
                  <c:pt idx="12">
                    <c:v>2000</c:v>
                  </c:pt>
                  <c:pt idx="13">
                    <c:v>2000</c:v>
                  </c:pt>
                  <c:pt idx="14">
                    <c:v>2000</c:v>
                  </c:pt>
                  <c:pt idx="15">
                    <c:v>2001</c:v>
                  </c:pt>
                </c:lvl>
              </c:multiLvlStrCache>
            </c:multiLvlStrRef>
          </c:cat>
          <c:val>
            <c:numRef>
              <c:f>'表５．１７～１９、図５．５'!$D$3:$D$18</c:f>
              <c:numCache>
                <c:formatCode>0_ </c:formatCode>
                <c:ptCount val="16"/>
                <c:pt idx="0">
                  <c:v>120452</c:v>
                </c:pt>
                <c:pt idx="1">
                  <c:v>127648.8</c:v>
                </c:pt>
                <c:pt idx="2">
                  <c:v>140123.20000000001</c:v>
                </c:pt>
                <c:pt idx="3">
                  <c:v>131829.79999999999</c:v>
                </c:pt>
                <c:pt idx="4">
                  <c:v>121823.6</c:v>
                </c:pt>
                <c:pt idx="5">
                  <c:v>130110.5</c:v>
                </c:pt>
                <c:pt idx="6">
                  <c:v>140357.9</c:v>
                </c:pt>
                <c:pt idx="7">
                  <c:v>129023.1</c:v>
                </c:pt>
                <c:pt idx="8">
                  <c:v>122981.1</c:v>
                </c:pt>
                <c:pt idx="9">
                  <c:v>128645.5</c:v>
                </c:pt>
                <c:pt idx="10">
                  <c:v>137708</c:v>
                </c:pt>
                <c:pt idx="11">
                  <c:v>129046.1</c:v>
                </c:pt>
                <c:pt idx="12">
                  <c:v>124394</c:v>
                </c:pt>
                <c:pt idx="13">
                  <c:v>130765.6</c:v>
                </c:pt>
                <c:pt idx="14">
                  <c:v>138072.29999999999</c:v>
                </c:pt>
                <c:pt idx="15">
                  <c:v>132463.9</c:v>
                </c:pt>
              </c:numCache>
            </c:numRef>
          </c:val>
        </c:ser>
        <c:dLbls/>
        <c:marker val="1"/>
        <c:axId val="90645632"/>
        <c:axId val="90647168"/>
      </c:lineChart>
      <c:catAx>
        <c:axId val="90645632"/>
        <c:scaling>
          <c:orientation val="minMax"/>
        </c:scaling>
        <c:axPos val="b"/>
        <c:tickLblPos val="nextTo"/>
        <c:txPr>
          <a:bodyPr rot="0"/>
          <a:lstStyle/>
          <a:p>
            <a:pPr>
              <a:defRPr sz="800"/>
            </a:pPr>
            <a:endParaRPr lang="ja-JP"/>
          </a:p>
        </c:txPr>
        <c:crossAx val="90647168"/>
        <c:crosses val="autoZero"/>
        <c:auto val="1"/>
        <c:lblAlgn val="ctr"/>
        <c:lblOffset val="100"/>
        <c:tickLblSkip val="1"/>
      </c:catAx>
      <c:valAx>
        <c:axId val="90647168"/>
        <c:scaling>
          <c:orientation val="minMax"/>
        </c:scaling>
        <c:axPos val="l"/>
        <c:majorGridlines/>
        <c:numFmt formatCode="0_ " sourceLinked="1"/>
        <c:tickLblPos val="nextTo"/>
        <c:crossAx val="9064563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66439387946843143"/>
          <c:y val="0.5948254656573726"/>
          <c:w val="0.26900092275642284"/>
          <c:h val="0.11647609266233025"/>
        </c:manualLayout>
      </c:layout>
      <c:spPr>
        <a:solidFill>
          <a:schemeClr val="bg1"/>
        </a:solidFill>
      </c:spPr>
    </c:legend>
    <c:plotVisOnly val="1"/>
    <c:dispBlanksAs val="gap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ja-JP"/>
  <c:chart>
    <c:plotArea>
      <c:layout>
        <c:manualLayout>
          <c:layoutTarget val="inner"/>
          <c:xMode val="edge"/>
          <c:yMode val="edge"/>
          <c:x val="0.13170752621240825"/>
          <c:y val="6.9587716439116445E-2"/>
          <c:w val="0.81622967583597505"/>
          <c:h val="0.68556787306685052"/>
        </c:manualLayout>
      </c:layout>
      <c:lineChart>
        <c:grouping val="standard"/>
        <c:ser>
          <c:idx val="0"/>
          <c:order val="0"/>
          <c:tx>
            <c:v>原系列</c:v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multiLvlStrRef>
              <c:f>図５．６!$A$5:$B$40</c:f>
              <c:multiLvlStrCache>
                <c:ptCount val="36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</c:v>
                  </c:pt>
                  <c:pt idx="13">
                    <c:v>2</c:v>
                  </c:pt>
                  <c:pt idx="14">
                    <c:v>3</c:v>
                  </c:pt>
                  <c:pt idx="15">
                    <c:v>4</c:v>
                  </c:pt>
                  <c:pt idx="16">
                    <c:v>5</c:v>
                  </c:pt>
                  <c:pt idx="17">
                    <c:v>6</c:v>
                  </c:pt>
                  <c:pt idx="18">
                    <c:v>7</c:v>
                  </c:pt>
                  <c:pt idx="19">
                    <c:v>8</c:v>
                  </c:pt>
                  <c:pt idx="20">
                    <c:v>9</c:v>
                  </c:pt>
                  <c:pt idx="21">
                    <c:v>10</c:v>
                  </c:pt>
                  <c:pt idx="22">
                    <c:v>11</c:v>
                  </c:pt>
                  <c:pt idx="23">
                    <c:v>12</c:v>
                  </c:pt>
                  <c:pt idx="24">
                    <c:v>1</c:v>
                  </c:pt>
                  <c:pt idx="25">
                    <c:v>2</c:v>
                  </c:pt>
                  <c:pt idx="26">
                    <c:v>3</c:v>
                  </c:pt>
                  <c:pt idx="27">
                    <c:v>4</c:v>
                  </c:pt>
                  <c:pt idx="28">
                    <c:v>5</c:v>
                  </c:pt>
                  <c:pt idx="29">
                    <c:v>6</c:v>
                  </c:pt>
                  <c:pt idx="30">
                    <c:v>7</c:v>
                  </c:pt>
                  <c:pt idx="31">
                    <c:v>8</c:v>
                  </c:pt>
                  <c:pt idx="32">
                    <c:v>9</c:v>
                  </c:pt>
                  <c:pt idx="33">
                    <c:v>10</c:v>
                  </c:pt>
                  <c:pt idx="34">
                    <c:v>11</c:v>
                  </c:pt>
                  <c:pt idx="35">
                    <c:v>12</c:v>
                  </c:pt>
                </c:lvl>
                <c:lvl>
                  <c:pt idx="0">
                    <c:v>1996</c:v>
                  </c:pt>
                  <c:pt idx="12">
                    <c:v>1997</c:v>
                  </c:pt>
                  <c:pt idx="24">
                    <c:v>1998</c:v>
                  </c:pt>
                </c:lvl>
              </c:multiLvlStrCache>
            </c:multiLvlStrRef>
          </c:cat>
          <c:val>
            <c:numRef>
              <c:f>図５．６!$E$5:$E$40</c:f>
              <c:numCache>
                <c:formatCode>#,##0</c:formatCode>
                <c:ptCount val="36"/>
                <c:pt idx="0">
                  <c:v>402532</c:v>
                </c:pt>
                <c:pt idx="1">
                  <c:v>409070</c:v>
                </c:pt>
                <c:pt idx="2">
                  <c:v>421329</c:v>
                </c:pt>
                <c:pt idx="3">
                  <c:v>428841</c:v>
                </c:pt>
                <c:pt idx="4">
                  <c:v>404864</c:v>
                </c:pt>
                <c:pt idx="5">
                  <c:v>432633</c:v>
                </c:pt>
                <c:pt idx="6">
                  <c:v>416886</c:v>
                </c:pt>
                <c:pt idx="7">
                  <c:v>414893</c:v>
                </c:pt>
                <c:pt idx="8">
                  <c:v>417914</c:v>
                </c:pt>
                <c:pt idx="9">
                  <c:v>417518</c:v>
                </c:pt>
                <c:pt idx="10">
                  <c:v>423137</c:v>
                </c:pt>
                <c:pt idx="11">
                  <c:v>506710</c:v>
                </c:pt>
                <c:pt idx="12">
                  <c:v>436264</c:v>
                </c:pt>
                <c:pt idx="13">
                  <c:v>443712</c:v>
                </c:pt>
                <c:pt idx="14">
                  <c:v>452849</c:v>
                </c:pt>
                <c:pt idx="15">
                  <c:v>453009</c:v>
                </c:pt>
                <c:pt idx="16">
                  <c:v>437876</c:v>
                </c:pt>
                <c:pt idx="17">
                  <c:v>460041</c:v>
                </c:pt>
                <c:pt idx="18">
                  <c:v>450426</c:v>
                </c:pt>
                <c:pt idx="19">
                  <c:v>447873</c:v>
                </c:pt>
                <c:pt idx="20">
                  <c:v>444955</c:v>
                </c:pt>
                <c:pt idx="21">
                  <c:v>452043</c:v>
                </c:pt>
                <c:pt idx="22">
                  <c:v>480877</c:v>
                </c:pt>
                <c:pt idx="23">
                  <c:v>546696</c:v>
                </c:pt>
                <c:pt idx="24">
                  <c:v>483668</c:v>
                </c:pt>
                <c:pt idx="25">
                  <c:v>489627</c:v>
                </c:pt>
                <c:pt idx="26">
                  <c:v>490007</c:v>
                </c:pt>
                <c:pt idx="27">
                  <c:v>496590</c:v>
                </c:pt>
                <c:pt idx="28">
                  <c:v>480846</c:v>
                </c:pt>
                <c:pt idx="29">
                  <c:v>497677</c:v>
                </c:pt>
                <c:pt idx="30">
                  <c:v>492795</c:v>
                </c:pt>
                <c:pt idx="31">
                  <c:v>488495</c:v>
                </c:pt>
                <c:pt idx="32">
                  <c:v>486769</c:v>
                </c:pt>
                <c:pt idx="33">
                  <c:v>494455</c:v>
                </c:pt>
                <c:pt idx="34">
                  <c:v>498054</c:v>
                </c:pt>
                <c:pt idx="35">
                  <c:v>558648</c:v>
                </c:pt>
              </c:numCache>
            </c:numRef>
          </c:val>
        </c:ser>
        <c:ser>
          <c:idx val="1"/>
          <c:order val="1"/>
          <c:tx>
            <c:v>3項移動平均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plus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multiLvlStrRef>
              <c:f>図５．６!$A$5:$B$40</c:f>
              <c:multiLvlStrCache>
                <c:ptCount val="36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</c:v>
                  </c:pt>
                  <c:pt idx="13">
                    <c:v>2</c:v>
                  </c:pt>
                  <c:pt idx="14">
                    <c:v>3</c:v>
                  </c:pt>
                  <c:pt idx="15">
                    <c:v>4</c:v>
                  </c:pt>
                  <c:pt idx="16">
                    <c:v>5</c:v>
                  </c:pt>
                  <c:pt idx="17">
                    <c:v>6</c:v>
                  </c:pt>
                  <c:pt idx="18">
                    <c:v>7</c:v>
                  </c:pt>
                  <c:pt idx="19">
                    <c:v>8</c:v>
                  </c:pt>
                  <c:pt idx="20">
                    <c:v>9</c:v>
                  </c:pt>
                  <c:pt idx="21">
                    <c:v>10</c:v>
                  </c:pt>
                  <c:pt idx="22">
                    <c:v>11</c:v>
                  </c:pt>
                  <c:pt idx="23">
                    <c:v>12</c:v>
                  </c:pt>
                  <c:pt idx="24">
                    <c:v>1</c:v>
                  </c:pt>
                  <c:pt idx="25">
                    <c:v>2</c:v>
                  </c:pt>
                  <c:pt idx="26">
                    <c:v>3</c:v>
                  </c:pt>
                  <c:pt idx="27">
                    <c:v>4</c:v>
                  </c:pt>
                  <c:pt idx="28">
                    <c:v>5</c:v>
                  </c:pt>
                  <c:pt idx="29">
                    <c:v>6</c:v>
                  </c:pt>
                  <c:pt idx="30">
                    <c:v>7</c:v>
                  </c:pt>
                  <c:pt idx="31">
                    <c:v>8</c:v>
                  </c:pt>
                  <c:pt idx="32">
                    <c:v>9</c:v>
                  </c:pt>
                  <c:pt idx="33">
                    <c:v>10</c:v>
                  </c:pt>
                  <c:pt idx="34">
                    <c:v>11</c:v>
                  </c:pt>
                  <c:pt idx="35">
                    <c:v>12</c:v>
                  </c:pt>
                </c:lvl>
                <c:lvl>
                  <c:pt idx="0">
                    <c:v>1996</c:v>
                  </c:pt>
                  <c:pt idx="12">
                    <c:v>1997</c:v>
                  </c:pt>
                  <c:pt idx="24">
                    <c:v>1998</c:v>
                  </c:pt>
                </c:lvl>
              </c:multiLvlStrCache>
            </c:multiLvlStrRef>
          </c:cat>
          <c:val>
            <c:numRef>
              <c:f>図５．６!$F$5:$F$40</c:f>
              <c:numCache>
                <c:formatCode>0_);[Red]\(0\)</c:formatCode>
                <c:ptCount val="36"/>
                <c:pt idx="0">
                  <c:v>424680.66666666669</c:v>
                </c:pt>
                <c:pt idx="1">
                  <c:v>410977</c:v>
                </c:pt>
                <c:pt idx="2">
                  <c:v>419746.66666666669</c:v>
                </c:pt>
                <c:pt idx="3">
                  <c:v>418344.66666666669</c:v>
                </c:pt>
                <c:pt idx="4">
                  <c:v>422112.66666666669</c:v>
                </c:pt>
                <c:pt idx="5">
                  <c:v>418127.66666666669</c:v>
                </c:pt>
                <c:pt idx="6">
                  <c:v>421470.66666666669</c:v>
                </c:pt>
                <c:pt idx="7">
                  <c:v>416564.33333333331</c:v>
                </c:pt>
                <c:pt idx="8">
                  <c:v>416775</c:v>
                </c:pt>
                <c:pt idx="9">
                  <c:v>419523</c:v>
                </c:pt>
                <c:pt idx="10">
                  <c:v>449121.66666666669</c:v>
                </c:pt>
                <c:pt idx="11">
                  <c:v>455370.33333333331</c:v>
                </c:pt>
                <c:pt idx="12">
                  <c:v>462228.66666666669</c:v>
                </c:pt>
                <c:pt idx="13">
                  <c:v>444275</c:v>
                </c:pt>
                <c:pt idx="14">
                  <c:v>449856.66666666669</c:v>
                </c:pt>
                <c:pt idx="15">
                  <c:v>447911.33333333331</c:v>
                </c:pt>
                <c:pt idx="16">
                  <c:v>450308.66666666669</c:v>
                </c:pt>
                <c:pt idx="17">
                  <c:v>449447.66666666669</c:v>
                </c:pt>
                <c:pt idx="18">
                  <c:v>452780</c:v>
                </c:pt>
                <c:pt idx="19">
                  <c:v>447751.33333333331</c:v>
                </c:pt>
                <c:pt idx="20">
                  <c:v>448290.33333333331</c:v>
                </c:pt>
                <c:pt idx="21">
                  <c:v>459291.66666666669</c:v>
                </c:pt>
                <c:pt idx="22">
                  <c:v>493205.33333333331</c:v>
                </c:pt>
                <c:pt idx="23">
                  <c:v>503747</c:v>
                </c:pt>
                <c:pt idx="24">
                  <c:v>506663.66666666669</c:v>
                </c:pt>
                <c:pt idx="25">
                  <c:v>487767.33333333331</c:v>
                </c:pt>
                <c:pt idx="26">
                  <c:v>492074.66666666669</c:v>
                </c:pt>
                <c:pt idx="27">
                  <c:v>489147.66666666669</c:v>
                </c:pt>
                <c:pt idx="28">
                  <c:v>491704.33333333331</c:v>
                </c:pt>
                <c:pt idx="29">
                  <c:v>490439.33333333331</c:v>
                </c:pt>
                <c:pt idx="30">
                  <c:v>492989</c:v>
                </c:pt>
                <c:pt idx="31">
                  <c:v>489353</c:v>
                </c:pt>
                <c:pt idx="32">
                  <c:v>489906.33333333331</c:v>
                </c:pt>
                <c:pt idx="33">
                  <c:v>493092.66666666669</c:v>
                </c:pt>
                <c:pt idx="34">
                  <c:v>517052.33333333331</c:v>
                </c:pt>
                <c:pt idx="35">
                  <c:v>521042</c:v>
                </c:pt>
              </c:numCache>
            </c:numRef>
          </c:val>
        </c:ser>
        <c:ser>
          <c:idx val="2"/>
          <c:order val="2"/>
          <c:tx>
            <c:v>5項移動平均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multiLvlStrRef>
              <c:f>図５．６!$A$5:$B$40</c:f>
              <c:multiLvlStrCache>
                <c:ptCount val="36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</c:v>
                  </c:pt>
                  <c:pt idx="13">
                    <c:v>2</c:v>
                  </c:pt>
                  <c:pt idx="14">
                    <c:v>3</c:v>
                  </c:pt>
                  <c:pt idx="15">
                    <c:v>4</c:v>
                  </c:pt>
                  <c:pt idx="16">
                    <c:v>5</c:v>
                  </c:pt>
                  <c:pt idx="17">
                    <c:v>6</c:v>
                  </c:pt>
                  <c:pt idx="18">
                    <c:v>7</c:v>
                  </c:pt>
                  <c:pt idx="19">
                    <c:v>8</c:v>
                  </c:pt>
                  <c:pt idx="20">
                    <c:v>9</c:v>
                  </c:pt>
                  <c:pt idx="21">
                    <c:v>10</c:v>
                  </c:pt>
                  <c:pt idx="22">
                    <c:v>11</c:v>
                  </c:pt>
                  <c:pt idx="23">
                    <c:v>12</c:v>
                  </c:pt>
                  <c:pt idx="24">
                    <c:v>1</c:v>
                  </c:pt>
                  <c:pt idx="25">
                    <c:v>2</c:v>
                  </c:pt>
                  <c:pt idx="26">
                    <c:v>3</c:v>
                  </c:pt>
                  <c:pt idx="27">
                    <c:v>4</c:v>
                  </c:pt>
                  <c:pt idx="28">
                    <c:v>5</c:v>
                  </c:pt>
                  <c:pt idx="29">
                    <c:v>6</c:v>
                  </c:pt>
                  <c:pt idx="30">
                    <c:v>7</c:v>
                  </c:pt>
                  <c:pt idx="31">
                    <c:v>8</c:v>
                  </c:pt>
                  <c:pt idx="32">
                    <c:v>9</c:v>
                  </c:pt>
                  <c:pt idx="33">
                    <c:v>10</c:v>
                  </c:pt>
                  <c:pt idx="34">
                    <c:v>11</c:v>
                  </c:pt>
                  <c:pt idx="35">
                    <c:v>12</c:v>
                  </c:pt>
                </c:lvl>
                <c:lvl>
                  <c:pt idx="0">
                    <c:v>1996</c:v>
                  </c:pt>
                  <c:pt idx="12">
                    <c:v>1997</c:v>
                  </c:pt>
                  <c:pt idx="24">
                    <c:v>1998</c:v>
                  </c:pt>
                </c:lvl>
              </c:multiLvlStrCache>
            </c:multiLvlStrRef>
          </c:cat>
          <c:val>
            <c:numRef>
              <c:f>[1]Sheet3!$F$5:$F$40</c:f>
              <c:numCache>
                <c:formatCode>General</c:formatCode>
                <c:ptCount val="36"/>
                <c:pt idx="0">
                  <c:v>417193.2</c:v>
                </c:pt>
                <c:pt idx="1">
                  <c:v>424842.4</c:v>
                </c:pt>
                <c:pt idx="2">
                  <c:v>413327.2</c:v>
                </c:pt>
                <c:pt idx="3">
                  <c:v>419347.4</c:v>
                </c:pt>
                <c:pt idx="4">
                  <c:v>420910.6</c:v>
                </c:pt>
                <c:pt idx="5">
                  <c:v>419623.4</c:v>
                </c:pt>
                <c:pt idx="6">
                  <c:v>417438</c:v>
                </c:pt>
                <c:pt idx="7">
                  <c:v>419968.8</c:v>
                </c:pt>
                <c:pt idx="8">
                  <c:v>418069.6</c:v>
                </c:pt>
                <c:pt idx="9">
                  <c:v>436034.4</c:v>
                </c:pt>
                <c:pt idx="10">
                  <c:v>440308.6</c:v>
                </c:pt>
                <c:pt idx="11">
                  <c:v>445468.2</c:v>
                </c:pt>
                <c:pt idx="12">
                  <c:v>452534.4</c:v>
                </c:pt>
                <c:pt idx="13">
                  <c:v>458508.79999999999</c:v>
                </c:pt>
                <c:pt idx="14">
                  <c:v>444742</c:v>
                </c:pt>
                <c:pt idx="15">
                  <c:v>449497.4</c:v>
                </c:pt>
                <c:pt idx="16">
                  <c:v>450840.2</c:v>
                </c:pt>
                <c:pt idx="17">
                  <c:v>449845</c:v>
                </c:pt>
                <c:pt idx="18">
                  <c:v>448234.2</c:v>
                </c:pt>
                <c:pt idx="19">
                  <c:v>451067.6</c:v>
                </c:pt>
                <c:pt idx="20">
                  <c:v>455234.8</c:v>
                </c:pt>
                <c:pt idx="21">
                  <c:v>474488.8</c:v>
                </c:pt>
                <c:pt idx="22">
                  <c:v>481647.8</c:v>
                </c:pt>
                <c:pt idx="23">
                  <c:v>490582.2</c:v>
                </c:pt>
                <c:pt idx="24">
                  <c:v>498175</c:v>
                </c:pt>
                <c:pt idx="25">
                  <c:v>501317.6</c:v>
                </c:pt>
                <c:pt idx="26">
                  <c:v>488147.6</c:v>
                </c:pt>
                <c:pt idx="27">
                  <c:v>490949.4</c:v>
                </c:pt>
                <c:pt idx="28">
                  <c:v>491583</c:v>
                </c:pt>
                <c:pt idx="29">
                  <c:v>491280.6</c:v>
                </c:pt>
                <c:pt idx="30">
                  <c:v>489316.4</c:v>
                </c:pt>
                <c:pt idx="31">
                  <c:v>492038.2</c:v>
                </c:pt>
                <c:pt idx="32">
                  <c:v>492113.6</c:v>
                </c:pt>
                <c:pt idx="33">
                  <c:v>505284.2</c:v>
                </c:pt>
                <c:pt idx="34">
                  <c:v>508870</c:v>
                </c:pt>
                <c:pt idx="35">
                  <c:v>514021.8</c:v>
                </c:pt>
              </c:numCache>
            </c:numRef>
          </c:val>
        </c:ser>
        <c:dLbls/>
        <c:marker val="1"/>
        <c:axId val="91005312"/>
        <c:axId val="91006848"/>
      </c:lineChart>
      <c:catAx>
        <c:axId val="91005312"/>
        <c:scaling>
          <c:orientation val="minMax"/>
        </c:scaling>
        <c:axPos val="b"/>
        <c:numFmt formatCode="m/d/yyyy" sourceLinked="0"/>
        <c:majorTickMark val="in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91006848"/>
        <c:crosses val="autoZero"/>
        <c:auto val="1"/>
        <c:lblAlgn val="ctr"/>
        <c:lblOffset val="100"/>
        <c:tickLblSkip val="1"/>
        <c:tickMarkSkip val="3"/>
      </c:catAx>
      <c:valAx>
        <c:axId val="91006848"/>
        <c:scaling>
          <c:orientation val="minMax"/>
          <c:min val="350000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1"/>
        <c:majorTickMark val="in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9100531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5772382768646426"/>
          <c:y val="0.10824755890529222"/>
          <c:w val="0.59837493390328678"/>
          <c:h val="6.1855747945881286E-2"/>
        </c:manualLayout>
      </c:layout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</c:chart>
  <c:spPr>
    <a:solidFill>
      <a:srgbClr val="FFFFFF"/>
    </a:solidFill>
    <a:ln w="9525">
      <a:noFill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000000000000022" r="0.75000000000000022" t="1" header="0.51200000000000001" footer="0.5120000000000000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161924</xdr:colOff>
      <xdr:row>1</xdr:row>
      <xdr:rowOff>142875</xdr:rowOff>
    </xdr:from>
    <xdr:to>
      <xdr:col>12</xdr:col>
      <xdr:colOff>133349</xdr:colOff>
      <xdr:row>20</xdr:row>
      <xdr:rowOff>76200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476250</xdr:colOff>
      <xdr:row>1</xdr:row>
      <xdr:rowOff>152400</xdr:rowOff>
    </xdr:from>
    <xdr:to>
      <xdr:col>16</xdr:col>
      <xdr:colOff>638175</xdr:colOff>
      <xdr:row>22</xdr:row>
      <xdr:rowOff>85725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0.14604</cdr:x>
      <cdr:y>0.34483</cdr:y>
    </cdr:from>
    <cdr:to>
      <cdr:x>0.63053</cdr:x>
      <cdr:y>0.84468</cdr:y>
    </cdr:to>
    <cdr:sp macro="" textlink="">
      <cdr:nvSpPr>
        <cdr:cNvPr id="2049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629158" y="1284145"/>
          <a:ext cx="2076641" cy="185680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0">
          <a:solidFill>
            <a:srgbClr val="333399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 xmlns="">
              <a:noFill/>
            </a14:hiddenFill>
          </a:ext>
        </a:extLst>
      </cdr:spPr>
    </cdr:sp>
  </cdr:relSizeAnchor>
  <cdr:relSizeAnchor xmlns:cdr="http://schemas.openxmlformats.org/drawingml/2006/chartDrawing">
    <cdr:from>
      <cdr:x>0.63053</cdr:x>
      <cdr:y>0.06397</cdr:y>
    </cdr:from>
    <cdr:to>
      <cdr:x>0.80702</cdr:x>
      <cdr:y>0.34483</cdr:y>
    </cdr:to>
    <cdr:sp macro="" textlink="">
      <cdr:nvSpPr>
        <cdr:cNvPr id="2050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2705799" y="240824"/>
          <a:ext cx="756475" cy="1043321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0">
          <a:solidFill>
            <a:srgbClr val="FF0000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 xmlns="">
              <a:noFill/>
            </a14:hiddenFill>
          </a:ext>
        </a:extLst>
      </cdr:spPr>
    </cdr:sp>
  </cdr:relSizeAnchor>
  <cdr:relSizeAnchor xmlns:cdr="http://schemas.openxmlformats.org/drawingml/2006/chartDrawing">
    <cdr:from>
      <cdr:x>0.59582</cdr:x>
      <cdr:y>0.19235</cdr:y>
    </cdr:from>
    <cdr:to>
      <cdr:x>0.77916</cdr:x>
      <cdr:y>0.37991</cdr:y>
    </cdr:to>
    <cdr:sp macro="" textlink="">
      <cdr:nvSpPr>
        <cdr:cNvPr id="2051" name="Line 3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2557018" y="717693"/>
          <a:ext cx="785813" cy="696754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0">
          <a:solidFill>
            <a:srgbClr val="333399"/>
          </a:solidFill>
          <a:prstDash val="sysDot"/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 xmlns="">
              <a:noFill/>
            </a14:hiddenFill>
          </a:ext>
        </a:extLst>
      </cdr:spPr>
    </cdr:sp>
  </cdr:relSizeAnchor>
  <cdr:relSizeAnchor xmlns:cdr="http://schemas.openxmlformats.org/drawingml/2006/chartDrawing">
    <cdr:from>
      <cdr:x>0.51173</cdr:x>
      <cdr:y>0.34483</cdr:y>
    </cdr:from>
    <cdr:to>
      <cdr:x>0.63053</cdr:x>
      <cdr:y>0.53483</cdr:y>
    </cdr:to>
    <cdr:sp macro="" textlink="">
      <cdr:nvSpPr>
        <cdr:cNvPr id="2052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2196592" y="1284145"/>
          <a:ext cx="509207" cy="705802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0">
          <a:solidFill>
            <a:srgbClr val="FF0000"/>
          </a:solidFill>
          <a:prstDash val="dash"/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 xmlns="">
              <a:noFill/>
            </a14:hiddenFill>
          </a:ext>
        </a:extLst>
      </cdr:spPr>
    </cdr:sp>
  </cdr:relSizeAnchor>
  <cdr:relSizeAnchor xmlns:cdr="http://schemas.openxmlformats.org/drawingml/2006/chartDrawing">
    <cdr:from>
      <cdr:x>0.42911</cdr:x>
      <cdr:y>0.92555</cdr:y>
    </cdr:from>
    <cdr:to>
      <cdr:x>0.61733</cdr:x>
      <cdr:y>0.98474</cdr:y>
    </cdr:to>
    <cdr:sp macro="" textlink="">
      <cdr:nvSpPr>
        <cdr:cNvPr id="2053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842453" y="3441367"/>
          <a:ext cx="806767" cy="2198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 xmlns="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7432" rIns="27432" bIns="27432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altLang="ja-JP" sz="1200" b="0" i="1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Y</a:t>
          </a:r>
          <a:r>
            <a:rPr lang="en-US" altLang="ja-JP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:</a:t>
          </a:r>
          <a:r>
            <a:rPr lang="ja-JP" altLang="en-US" sz="12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生産額</a:t>
          </a:r>
        </a:p>
      </cdr:txBody>
    </cdr:sp>
  </cdr:relSizeAnchor>
  <cdr:relSizeAnchor xmlns:cdr="http://schemas.openxmlformats.org/drawingml/2006/chartDrawing">
    <cdr:from>
      <cdr:x>0.02187</cdr:x>
      <cdr:y>0.21013</cdr:y>
    </cdr:from>
    <cdr:to>
      <cdr:x>0.0798</cdr:x>
      <cdr:y>0.51535</cdr:y>
    </cdr:to>
    <cdr:sp macro="" textlink="">
      <cdr:nvSpPr>
        <cdr:cNvPr id="2055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6901" y="783749"/>
          <a:ext cx="248317" cy="113380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vert="wordArtVertRtl" wrap="square" lIns="0" tIns="0" rIns="27432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altLang="ja-JP" sz="1200" b="0" i="1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L</a:t>
          </a: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雇用者数</a:t>
          </a:r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24</xdr:row>
      <xdr:rowOff>19050</xdr:rowOff>
    </xdr:from>
    <xdr:to>
      <xdr:col>6</xdr:col>
      <xdr:colOff>219075</xdr:colOff>
      <xdr:row>40</xdr:row>
      <xdr:rowOff>9525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657225</xdr:colOff>
      <xdr:row>5</xdr:row>
      <xdr:rowOff>57150</xdr:rowOff>
    </xdr:from>
    <xdr:to>
      <xdr:col>12</xdr:col>
      <xdr:colOff>219075</xdr:colOff>
      <xdr:row>20</xdr:row>
      <xdr:rowOff>133350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609600</xdr:colOff>
      <xdr:row>37</xdr:row>
      <xdr:rowOff>152401</xdr:rowOff>
    </xdr:from>
    <xdr:to>
      <xdr:col>6</xdr:col>
      <xdr:colOff>152400</xdr:colOff>
      <xdr:row>62</xdr:row>
      <xdr:rowOff>9526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314323</xdr:colOff>
      <xdr:row>20</xdr:row>
      <xdr:rowOff>95249</xdr:rowOff>
    </xdr:from>
    <xdr:to>
      <xdr:col>20</xdr:col>
      <xdr:colOff>438150</xdr:colOff>
      <xdr:row>41</xdr:row>
      <xdr:rowOff>66675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238125</xdr:colOff>
      <xdr:row>3</xdr:row>
      <xdr:rowOff>133350</xdr:rowOff>
    </xdr:from>
    <xdr:to>
      <xdr:col>15</xdr:col>
      <xdr:colOff>619125</xdr:colOff>
      <xdr:row>25</xdr:row>
      <xdr:rowOff>57150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24540;&#29992;&#30740;&#20462;(5)&#65374;(7)&#12539;&#22238;&#24112;&#20998;&#26512;&#12398;&#12486;&#12463;%20(&#20114;&#25563;&#12514;&#12540;&#12489;)%20&#12398;%20&#12464;&#12521;&#12501;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Graph4"/>
      <sheetName val="Sheet1"/>
      <sheetName val="Sheet2"/>
      <sheetName val="Sheet3"/>
    </sheetNames>
    <sheetDataSet>
      <sheetData sheetId="0" refreshError="1"/>
      <sheetData sheetId="1" refreshError="1"/>
      <sheetData sheetId="2" refreshError="1"/>
      <sheetData sheetId="3">
        <row r="5">
          <cell r="C5">
            <v>35065</v>
          </cell>
          <cell r="F5">
            <v>417193.2</v>
          </cell>
        </row>
        <row r="6">
          <cell r="F6">
            <v>424842.4</v>
          </cell>
        </row>
        <row r="7">
          <cell r="F7">
            <v>413327.2</v>
          </cell>
        </row>
        <row r="8">
          <cell r="F8">
            <v>419347.4</v>
          </cell>
        </row>
        <row r="9">
          <cell r="F9">
            <v>420910.6</v>
          </cell>
        </row>
        <row r="10">
          <cell r="F10">
            <v>419623.4</v>
          </cell>
        </row>
        <row r="11">
          <cell r="F11">
            <v>417438</v>
          </cell>
        </row>
        <row r="12">
          <cell r="F12">
            <v>419968.8</v>
          </cell>
        </row>
        <row r="13">
          <cell r="F13">
            <v>418069.6</v>
          </cell>
        </row>
        <row r="14">
          <cell r="F14">
            <v>436034.4</v>
          </cell>
        </row>
        <row r="15">
          <cell r="F15">
            <v>440308.6</v>
          </cell>
        </row>
        <row r="16">
          <cell r="F16">
            <v>445468.2</v>
          </cell>
        </row>
        <row r="17">
          <cell r="F17">
            <v>452534.4</v>
          </cell>
        </row>
        <row r="18">
          <cell r="F18">
            <v>458508.79999999999</v>
          </cell>
        </row>
        <row r="19">
          <cell r="F19">
            <v>444742</v>
          </cell>
        </row>
        <row r="20">
          <cell r="F20">
            <v>449497.4</v>
          </cell>
        </row>
        <row r="21">
          <cell r="F21">
            <v>450840.2</v>
          </cell>
        </row>
        <row r="22">
          <cell r="F22">
            <v>449845</v>
          </cell>
        </row>
        <row r="23">
          <cell r="F23">
            <v>448234.2</v>
          </cell>
        </row>
        <row r="24">
          <cell r="F24">
            <v>451067.6</v>
          </cell>
        </row>
        <row r="25">
          <cell r="F25">
            <v>455234.8</v>
          </cell>
        </row>
        <row r="26">
          <cell r="F26">
            <v>474488.8</v>
          </cell>
        </row>
        <row r="27">
          <cell r="F27">
            <v>481647.8</v>
          </cell>
        </row>
        <row r="28">
          <cell r="F28">
            <v>490582.2</v>
          </cell>
        </row>
        <row r="29">
          <cell r="F29">
            <v>498175</v>
          </cell>
        </row>
        <row r="30">
          <cell r="F30">
            <v>501317.6</v>
          </cell>
        </row>
        <row r="31">
          <cell r="F31">
            <v>488147.6</v>
          </cell>
        </row>
        <row r="32">
          <cell r="F32">
            <v>490949.4</v>
          </cell>
        </row>
        <row r="33">
          <cell r="F33">
            <v>491583</v>
          </cell>
        </row>
        <row r="34">
          <cell r="F34">
            <v>491280.6</v>
          </cell>
        </row>
        <row r="35">
          <cell r="F35">
            <v>489316.4</v>
          </cell>
        </row>
        <row r="36">
          <cell r="F36">
            <v>492038.2</v>
          </cell>
        </row>
        <row r="37">
          <cell r="F37">
            <v>492113.6</v>
          </cell>
        </row>
        <row r="38">
          <cell r="F38">
            <v>505284.2</v>
          </cell>
        </row>
        <row r="39">
          <cell r="F39">
            <v>508870</v>
          </cell>
        </row>
        <row r="40">
          <cell r="F40">
            <v>514021.8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39"/>
  <sheetViews>
    <sheetView zoomScaleNormal="100" workbookViewId="0">
      <selection activeCell="A2" sqref="A2:B38"/>
    </sheetView>
  </sheetViews>
  <sheetFormatPr defaultRowHeight="13.5"/>
  <cols>
    <col min="1" max="1" width="19" customWidth="1"/>
    <col min="2" max="4" width="18" customWidth="1"/>
    <col min="5" max="5" width="13.25" customWidth="1"/>
  </cols>
  <sheetData>
    <row r="1" spans="1:4" ht="14.25" thickBot="1">
      <c r="A1" s="16"/>
      <c r="B1" s="17" t="s">
        <v>12</v>
      </c>
      <c r="C1" s="17" t="s">
        <v>64</v>
      </c>
      <c r="D1" s="18" t="s">
        <v>13</v>
      </c>
    </row>
    <row r="2" spans="1:4">
      <c r="A2" s="19" t="s">
        <v>14</v>
      </c>
      <c r="B2" s="19">
        <v>77.899000000000001</v>
      </c>
      <c r="C2" s="19">
        <v>2.5</v>
      </c>
      <c r="D2" s="20">
        <v>0</v>
      </c>
    </row>
    <row r="3" spans="1:4">
      <c r="A3" s="19" t="s">
        <v>15</v>
      </c>
      <c r="B3" s="19">
        <v>76.715999999999994</v>
      </c>
      <c r="C3" s="19">
        <v>2.7</v>
      </c>
      <c r="D3" s="20">
        <v>0</v>
      </c>
    </row>
    <row r="4" spans="1:4">
      <c r="A4" s="21" t="s">
        <v>16</v>
      </c>
      <c r="B4" s="21">
        <v>68.956000000000003</v>
      </c>
      <c r="C4" s="21">
        <v>3.9247000000000001</v>
      </c>
      <c r="D4" s="22">
        <v>1</v>
      </c>
    </row>
    <row r="5" spans="1:4">
      <c r="A5" s="19" t="s">
        <v>17</v>
      </c>
      <c r="B5" s="19">
        <v>77.236999999999995</v>
      </c>
      <c r="C5" s="19">
        <v>3.5</v>
      </c>
      <c r="D5" s="20">
        <v>0</v>
      </c>
    </row>
    <row r="6" spans="1:4">
      <c r="A6" s="19" t="s">
        <v>18</v>
      </c>
      <c r="B6" s="19">
        <v>66.875</v>
      </c>
      <c r="C6" s="19">
        <v>1.31</v>
      </c>
      <c r="D6" s="20">
        <v>0</v>
      </c>
    </row>
    <row r="7" spans="1:4">
      <c r="A7" s="21" t="s">
        <v>19</v>
      </c>
      <c r="B7" s="21">
        <v>70.905000000000001</v>
      </c>
      <c r="C7" s="21">
        <v>3.4581</v>
      </c>
      <c r="D7" s="22">
        <v>1</v>
      </c>
    </row>
    <row r="8" spans="1:4">
      <c r="A8" s="19" t="s">
        <v>20</v>
      </c>
      <c r="B8" s="19">
        <v>78.218000000000004</v>
      </c>
      <c r="C8" s="19">
        <v>2.1</v>
      </c>
      <c r="D8" s="20">
        <v>0</v>
      </c>
    </row>
    <row r="9" spans="1:4">
      <c r="A9" s="19" t="s">
        <v>21</v>
      </c>
      <c r="B9" s="19">
        <v>74.887</v>
      </c>
      <c r="C9" s="19">
        <v>1.08</v>
      </c>
      <c r="D9" s="20">
        <v>0</v>
      </c>
    </row>
    <row r="10" spans="1:4">
      <c r="A10" s="21" t="s">
        <v>22</v>
      </c>
      <c r="B10" s="21">
        <v>69.397999999999996</v>
      </c>
      <c r="C10" s="21">
        <v>1.59</v>
      </c>
      <c r="D10" s="22">
        <v>1</v>
      </c>
    </row>
    <row r="11" spans="1:4">
      <c r="A11" s="19" t="s">
        <v>23</v>
      </c>
      <c r="B11" s="19">
        <v>69.846000000000004</v>
      </c>
      <c r="C11" s="19">
        <v>0.99</v>
      </c>
      <c r="D11" s="20">
        <v>0</v>
      </c>
    </row>
    <row r="12" spans="1:4">
      <c r="A12" s="21" t="s">
        <v>24</v>
      </c>
      <c r="B12" s="21">
        <v>73.366</v>
      </c>
      <c r="C12" s="21">
        <v>3</v>
      </c>
      <c r="D12" s="22">
        <v>1</v>
      </c>
    </row>
    <row r="13" spans="1:4">
      <c r="A13" s="19" t="s">
        <v>25</v>
      </c>
      <c r="B13" s="19">
        <v>68.055000000000007</v>
      </c>
      <c r="C13" s="19">
        <v>1.33</v>
      </c>
      <c r="D13" s="20">
        <v>0</v>
      </c>
    </row>
    <row r="14" spans="1:4">
      <c r="A14" s="19" t="s">
        <v>26</v>
      </c>
      <c r="B14" s="19">
        <v>65.340999999999994</v>
      </c>
      <c r="C14" s="19">
        <v>1.84</v>
      </c>
      <c r="D14" s="20">
        <v>0</v>
      </c>
    </row>
    <row r="15" spans="1:4">
      <c r="A15" s="19" t="s">
        <v>27</v>
      </c>
      <c r="B15" s="19">
        <v>76.41</v>
      </c>
      <c r="C15" s="19">
        <v>2.8</v>
      </c>
      <c r="D15" s="20">
        <v>0</v>
      </c>
    </row>
    <row r="16" spans="1:4">
      <c r="A16" s="19" t="s">
        <v>28</v>
      </c>
      <c r="B16" s="19">
        <v>77.783000000000001</v>
      </c>
      <c r="C16" s="19">
        <v>3.2</v>
      </c>
      <c r="D16" s="20">
        <v>0</v>
      </c>
    </row>
    <row r="17" spans="1:4">
      <c r="A17" s="19" t="s">
        <v>29</v>
      </c>
      <c r="B17" s="19">
        <v>76.212999999999994</v>
      </c>
      <c r="C17" s="19">
        <v>3.1</v>
      </c>
      <c r="D17" s="20">
        <v>0</v>
      </c>
    </row>
    <row r="18" spans="1:4">
      <c r="A18" s="19" t="s">
        <v>30</v>
      </c>
      <c r="B18" s="19">
        <v>77.537999999999997</v>
      </c>
      <c r="C18" s="19">
        <v>3.9</v>
      </c>
      <c r="D18" s="20">
        <v>0</v>
      </c>
    </row>
    <row r="19" spans="1:4">
      <c r="A19" s="21" t="s">
        <v>31</v>
      </c>
      <c r="B19" s="21">
        <v>69.787999999999997</v>
      </c>
      <c r="C19" s="21">
        <v>3</v>
      </c>
      <c r="D19" s="22">
        <v>1</v>
      </c>
    </row>
    <row r="20" spans="1:4">
      <c r="A20" s="19" t="s">
        <v>32</v>
      </c>
      <c r="B20" s="19">
        <v>75.834000000000003</v>
      </c>
      <c r="C20" s="19">
        <v>2.1</v>
      </c>
      <c r="D20" s="20">
        <v>0</v>
      </c>
    </row>
    <row r="21" spans="1:4">
      <c r="A21" s="19" t="s">
        <v>33</v>
      </c>
      <c r="B21" s="19">
        <v>77.807000000000002</v>
      </c>
      <c r="C21" s="19">
        <v>3.9</v>
      </c>
      <c r="D21" s="20">
        <v>0</v>
      </c>
    </row>
    <row r="22" spans="1:4">
      <c r="A22" s="19" t="s">
        <v>34</v>
      </c>
      <c r="B22" s="19">
        <v>79.536000000000001</v>
      </c>
      <c r="C22" s="19">
        <v>1.8</v>
      </c>
      <c r="D22" s="20">
        <v>0</v>
      </c>
    </row>
    <row r="23" spans="1:4">
      <c r="A23" s="19" t="s">
        <v>35</v>
      </c>
      <c r="B23" s="19">
        <v>71.771000000000001</v>
      </c>
      <c r="C23" s="19">
        <v>1.1000000000000001</v>
      </c>
      <c r="D23" s="20">
        <v>0</v>
      </c>
    </row>
    <row r="24" spans="1:4">
      <c r="A24" s="19" t="s">
        <v>36</v>
      </c>
      <c r="B24" s="19">
        <v>72.027000000000001</v>
      </c>
      <c r="C24" s="19">
        <v>1.3</v>
      </c>
      <c r="D24" s="20">
        <v>0</v>
      </c>
    </row>
    <row r="25" spans="1:4">
      <c r="A25" s="19" t="s">
        <v>37</v>
      </c>
      <c r="B25" s="19">
        <v>77.405000000000001</v>
      </c>
      <c r="C25" s="19">
        <v>2.6</v>
      </c>
      <c r="D25" s="20">
        <v>0</v>
      </c>
    </row>
    <row r="26" spans="1:4">
      <c r="A26" s="19" t="s">
        <v>38</v>
      </c>
      <c r="B26" s="19">
        <v>76.688000000000002</v>
      </c>
      <c r="C26" s="19">
        <v>2</v>
      </c>
      <c r="D26" s="20">
        <v>0</v>
      </c>
    </row>
    <row r="27" spans="1:4">
      <c r="A27" s="19" t="s">
        <v>39</v>
      </c>
      <c r="B27" s="19">
        <v>67.3</v>
      </c>
      <c r="C27" s="19">
        <v>0.82</v>
      </c>
      <c r="D27" s="20">
        <v>0</v>
      </c>
    </row>
    <row r="28" spans="1:4">
      <c r="A28" s="19" t="s">
        <v>40</v>
      </c>
      <c r="B28" s="19">
        <v>69.215000000000003</v>
      </c>
      <c r="C28" s="19">
        <v>0.73</v>
      </c>
      <c r="D28" s="20">
        <v>0</v>
      </c>
    </row>
    <row r="29" spans="1:4">
      <c r="A29" s="21" t="s">
        <v>41</v>
      </c>
      <c r="B29" s="21">
        <v>71.893000000000001</v>
      </c>
      <c r="C29" s="21">
        <v>2.2999999999999998</v>
      </c>
      <c r="D29" s="22">
        <v>1</v>
      </c>
    </row>
    <row r="30" spans="1:4">
      <c r="A30" s="19" t="s">
        <v>42</v>
      </c>
      <c r="B30" s="19">
        <v>74.861000000000004</v>
      </c>
      <c r="C30" s="19">
        <v>2.9</v>
      </c>
      <c r="D30" s="20">
        <v>0</v>
      </c>
    </row>
    <row r="31" spans="1:4">
      <c r="A31" s="21" t="s">
        <v>43</v>
      </c>
      <c r="B31" s="21">
        <v>69.456000000000003</v>
      </c>
      <c r="C31" s="21">
        <v>1.7685</v>
      </c>
      <c r="D31" s="22">
        <v>1</v>
      </c>
    </row>
    <row r="32" spans="1:4">
      <c r="A32" s="21" t="s">
        <v>44</v>
      </c>
      <c r="B32" s="21">
        <v>64.820999999999998</v>
      </c>
      <c r="C32" s="21">
        <v>3.8591000000000002</v>
      </c>
      <c r="D32" s="22">
        <v>1</v>
      </c>
    </row>
    <row r="33" spans="1:4">
      <c r="A33" s="19" t="s">
        <v>45</v>
      </c>
      <c r="B33" s="19">
        <v>77.102000000000004</v>
      </c>
      <c r="C33" s="19">
        <v>2.6</v>
      </c>
      <c r="D33" s="20">
        <v>0</v>
      </c>
    </row>
    <row r="34" spans="1:4">
      <c r="A34" s="19" t="s">
        <v>46</v>
      </c>
      <c r="B34" s="19">
        <v>78.739999999999995</v>
      </c>
      <c r="C34" s="19">
        <v>2.8</v>
      </c>
      <c r="D34" s="20">
        <v>0</v>
      </c>
    </row>
    <row r="35" spans="1:4">
      <c r="A35" s="21" t="s">
        <v>47</v>
      </c>
      <c r="B35" s="21">
        <v>67.117000000000004</v>
      </c>
      <c r="C35" s="21">
        <v>4.4066999999999998</v>
      </c>
      <c r="D35" s="22">
        <v>1</v>
      </c>
    </row>
    <row r="36" spans="1:4">
      <c r="A36" s="19" t="s">
        <v>48</v>
      </c>
      <c r="B36" s="19">
        <v>75.622</v>
      </c>
      <c r="C36" s="19">
        <v>2.6</v>
      </c>
      <c r="D36" s="20">
        <v>0</v>
      </c>
    </row>
    <row r="37" spans="1:4">
      <c r="A37" s="19" t="s">
        <v>49</v>
      </c>
      <c r="B37" s="19">
        <v>72.36</v>
      </c>
      <c r="C37" s="19">
        <v>1.94</v>
      </c>
      <c r="D37" s="20">
        <v>0</v>
      </c>
    </row>
    <row r="38" spans="1:4">
      <c r="A38" s="23" t="s">
        <v>50</v>
      </c>
      <c r="B38" s="23">
        <v>48.984999999999999</v>
      </c>
      <c r="C38" s="23">
        <v>0.13900000000000001</v>
      </c>
      <c r="D38" s="24">
        <v>0</v>
      </c>
    </row>
    <row r="39" spans="1:4">
      <c r="A39" s="25" t="s">
        <v>51</v>
      </c>
    </row>
  </sheetData>
  <phoneticPr fontId="1"/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P39"/>
  <sheetViews>
    <sheetView workbookViewId="0">
      <selection activeCell="M6" sqref="M6"/>
    </sheetView>
  </sheetViews>
  <sheetFormatPr defaultRowHeight="13.5"/>
  <cols>
    <col min="4" max="4" width="12.125" bestFit="1" customWidth="1"/>
    <col min="12" max="12" width="12.125" bestFit="1" customWidth="1"/>
  </cols>
  <sheetData>
    <row r="1" spans="1:16">
      <c r="A1" t="s">
        <v>168</v>
      </c>
    </row>
    <row r="2" spans="1:16" ht="15">
      <c r="A2" s="53" t="s">
        <v>142</v>
      </c>
      <c r="B2" s="53" t="s">
        <v>141</v>
      </c>
      <c r="C2" s="53" t="s">
        <v>144</v>
      </c>
      <c r="D2" s="58" t="s">
        <v>146</v>
      </c>
    </row>
    <row r="3" spans="1:16">
      <c r="A3" s="54">
        <v>1</v>
      </c>
      <c r="B3" s="55">
        <v>1.33</v>
      </c>
      <c r="C3" s="55">
        <v>1.89</v>
      </c>
      <c r="D3" s="54">
        <v>0</v>
      </c>
    </row>
    <row r="4" spans="1:16" ht="14.25" thickBot="1">
      <c r="A4" s="19">
        <v>2</v>
      </c>
      <c r="B4" s="56">
        <v>2.0099999999999998</v>
      </c>
      <c r="C4" s="56">
        <v>2.73</v>
      </c>
      <c r="D4" s="19">
        <v>0</v>
      </c>
      <c r="F4" t="s">
        <v>261</v>
      </c>
      <c r="L4" t="s">
        <v>262</v>
      </c>
    </row>
    <row r="5" spans="1:16">
      <c r="A5" s="19">
        <v>3</v>
      </c>
      <c r="B5" s="56">
        <v>2.0499999999999998</v>
      </c>
      <c r="C5" s="56">
        <v>2.69</v>
      </c>
      <c r="D5" s="19">
        <v>0</v>
      </c>
      <c r="F5" s="29" t="s">
        <v>53</v>
      </c>
      <c r="G5" s="29"/>
      <c r="L5" s="29" t="s">
        <v>53</v>
      </c>
      <c r="M5" s="29"/>
    </row>
    <row r="6" spans="1:16">
      <c r="A6" s="19">
        <v>4</v>
      </c>
      <c r="B6" s="56">
        <v>2.76</v>
      </c>
      <c r="C6" s="56">
        <v>3.51</v>
      </c>
      <c r="D6" s="19">
        <v>0</v>
      </c>
      <c r="F6" s="26" t="s">
        <v>147</v>
      </c>
      <c r="G6" s="30">
        <v>0.5778769024121122</v>
      </c>
      <c r="L6" s="26" t="s">
        <v>148</v>
      </c>
      <c r="M6" s="30">
        <v>0.96338107318047494</v>
      </c>
    </row>
    <row r="7" spans="1:16">
      <c r="A7" s="19">
        <v>5</v>
      </c>
      <c r="B7" s="56">
        <v>2.73</v>
      </c>
      <c r="C7" s="56">
        <v>3.08</v>
      </c>
      <c r="D7" s="19">
        <v>0</v>
      </c>
      <c r="F7" s="26" t="s">
        <v>55</v>
      </c>
      <c r="G7" s="30">
        <v>0.5544256192127851</v>
      </c>
      <c r="L7" s="26" t="s">
        <v>55</v>
      </c>
      <c r="M7" s="30">
        <v>0.95907296414288368</v>
      </c>
    </row>
    <row r="8" spans="1:16" ht="14.25" thickBot="1">
      <c r="A8" s="19">
        <v>6</v>
      </c>
      <c r="B8" s="56">
        <v>7.58</v>
      </c>
      <c r="C8" s="56">
        <v>2.99</v>
      </c>
      <c r="D8" s="19">
        <v>1</v>
      </c>
      <c r="F8" s="27" t="s">
        <v>57</v>
      </c>
      <c r="G8" s="27">
        <v>20</v>
      </c>
      <c r="L8" s="27" t="s">
        <v>57</v>
      </c>
      <c r="M8" s="27">
        <v>20</v>
      </c>
    </row>
    <row r="9" spans="1:16" ht="14.25" thickBot="1">
      <c r="A9" s="19">
        <v>7</v>
      </c>
      <c r="B9" s="56">
        <v>3.08</v>
      </c>
      <c r="C9" s="56">
        <v>4.1399999999999997</v>
      </c>
      <c r="D9" s="19">
        <v>0</v>
      </c>
    </row>
    <row r="10" spans="1:16">
      <c r="A10" s="19">
        <v>8</v>
      </c>
      <c r="B10" s="56">
        <v>4.03</v>
      </c>
      <c r="C10" s="56">
        <v>3.9</v>
      </c>
      <c r="D10" s="19">
        <v>0</v>
      </c>
      <c r="F10" s="28"/>
      <c r="G10" s="28" t="s">
        <v>59</v>
      </c>
      <c r="H10" s="28" t="s">
        <v>56</v>
      </c>
      <c r="I10" s="28" t="s">
        <v>60</v>
      </c>
      <c r="J10" s="28" t="s">
        <v>61</v>
      </c>
      <c r="L10" s="28"/>
      <c r="M10" s="28" t="s">
        <v>59</v>
      </c>
      <c r="N10" s="28" t="s">
        <v>56</v>
      </c>
      <c r="O10" s="28" t="s">
        <v>60</v>
      </c>
      <c r="P10" s="28" t="s">
        <v>61</v>
      </c>
    </row>
    <row r="11" spans="1:16">
      <c r="A11" s="19">
        <v>9</v>
      </c>
      <c r="B11" s="56">
        <v>3.84</v>
      </c>
      <c r="C11" s="56">
        <v>4.3</v>
      </c>
      <c r="D11" s="19">
        <v>0</v>
      </c>
      <c r="F11" s="26" t="s">
        <v>58</v>
      </c>
      <c r="G11" s="30">
        <v>0.66725898124093996</v>
      </c>
      <c r="H11" s="30">
        <v>0.82607439132263161</v>
      </c>
      <c r="I11" s="30">
        <v>0.80774684247575868</v>
      </c>
      <c r="J11" s="30">
        <v>0.42978224617509397</v>
      </c>
      <c r="L11" s="26" t="s">
        <v>58</v>
      </c>
      <c r="M11" s="30">
        <v>-0.43745081979613099</v>
      </c>
      <c r="N11" s="30">
        <v>0.26362656770351922</v>
      </c>
      <c r="O11" s="30">
        <v>-1.6593578697580234</v>
      </c>
      <c r="P11" s="30">
        <v>0.11537693501532982</v>
      </c>
    </row>
    <row r="12" spans="1:16" ht="14.25" thickBot="1">
      <c r="A12" s="19">
        <v>10</v>
      </c>
      <c r="B12" s="56">
        <v>4.17</v>
      </c>
      <c r="C12" s="56">
        <v>4.49</v>
      </c>
      <c r="D12" s="19">
        <v>0</v>
      </c>
      <c r="F12" s="27" t="s">
        <v>143</v>
      </c>
      <c r="G12" s="31">
        <v>0.80516805196002095</v>
      </c>
      <c r="H12" s="31">
        <v>0.16220049373436629</v>
      </c>
      <c r="I12" s="31">
        <v>4.9640295995561798</v>
      </c>
      <c r="J12" s="31">
        <v>1.0036410741045709E-4</v>
      </c>
      <c r="L12" s="26" t="s">
        <v>143</v>
      </c>
      <c r="M12" s="30">
        <v>0.98141308217819423</v>
      </c>
      <c r="N12" s="30">
        <v>5.0893094901155962E-2</v>
      </c>
      <c r="O12" s="30">
        <v>19.283816087119174</v>
      </c>
      <c r="P12" s="30">
        <v>5.4265040050449045E-13</v>
      </c>
    </row>
    <row r="13" spans="1:16" ht="14.25" thickBot="1">
      <c r="A13" s="19">
        <v>11</v>
      </c>
      <c r="B13" s="56">
        <v>4.4800000000000004</v>
      </c>
      <c r="C13" s="56">
        <v>5.05</v>
      </c>
      <c r="D13" s="19">
        <v>0</v>
      </c>
      <c r="L13" s="27" t="s">
        <v>145</v>
      </c>
      <c r="M13" s="31">
        <v>5.0830257040833322</v>
      </c>
      <c r="N13" s="31">
        <v>0.37995845307480297</v>
      </c>
      <c r="O13" s="31">
        <v>13.377846085405105</v>
      </c>
      <c r="P13" s="31">
        <v>1.8756644683615434E-10</v>
      </c>
    </row>
    <row r="14" spans="1:16">
      <c r="A14" s="19">
        <v>12</v>
      </c>
      <c r="B14" s="56">
        <v>5.3</v>
      </c>
      <c r="C14" s="56">
        <v>5.8</v>
      </c>
      <c r="D14" s="19">
        <v>0</v>
      </c>
    </row>
    <row r="15" spans="1:16">
      <c r="A15" s="19">
        <v>13</v>
      </c>
      <c r="B15" s="56">
        <v>5.2</v>
      </c>
      <c r="C15" s="56">
        <v>5.91</v>
      </c>
      <c r="D15" s="19">
        <v>0</v>
      </c>
    </row>
    <row r="16" spans="1:16">
      <c r="A16" s="19">
        <v>14</v>
      </c>
      <c r="B16" s="56">
        <v>6.03</v>
      </c>
      <c r="C16" s="56">
        <v>6.17</v>
      </c>
      <c r="D16" s="19">
        <v>0</v>
      </c>
      <c r="F16" t="s">
        <v>138</v>
      </c>
    </row>
    <row r="17" spans="1:14" ht="14.25" thickBot="1">
      <c r="A17" s="19">
        <v>15</v>
      </c>
      <c r="B17" s="56">
        <v>5.77</v>
      </c>
      <c r="C17" s="56">
        <v>5.51</v>
      </c>
      <c r="D17" s="19">
        <v>0</v>
      </c>
      <c r="L17" t="s">
        <v>138</v>
      </c>
    </row>
    <row r="18" spans="1:14" ht="14.25" thickBot="1">
      <c r="A18" s="19">
        <v>16</v>
      </c>
      <c r="B18" s="56">
        <v>6.21</v>
      </c>
      <c r="C18" s="56">
        <v>6.87</v>
      </c>
      <c r="D18" s="19">
        <v>0</v>
      </c>
      <c r="F18" s="28" t="s">
        <v>139</v>
      </c>
      <c r="G18" s="28" t="s">
        <v>140</v>
      </c>
      <c r="H18" s="28" t="s">
        <v>137</v>
      </c>
    </row>
    <row r="19" spans="1:14">
      <c r="A19" s="19">
        <v>17</v>
      </c>
      <c r="B19" s="56">
        <v>5.93</v>
      </c>
      <c r="C19" s="56">
        <v>6.61</v>
      </c>
      <c r="D19" s="19">
        <v>0</v>
      </c>
      <c r="F19" s="26">
        <v>1</v>
      </c>
      <c r="G19" s="26">
        <v>2.1890265994453797</v>
      </c>
      <c r="H19" s="26">
        <v>-0.85902659944537962</v>
      </c>
      <c r="L19" s="28" t="s">
        <v>139</v>
      </c>
      <c r="M19" s="28" t="s">
        <v>140</v>
      </c>
      <c r="N19" s="28" t="s">
        <v>137</v>
      </c>
    </row>
    <row r="20" spans="1:14">
      <c r="A20" s="19">
        <v>18</v>
      </c>
      <c r="B20" s="56">
        <v>5.88</v>
      </c>
      <c r="C20" s="56">
        <v>7.07</v>
      </c>
      <c r="D20" s="19">
        <v>0</v>
      </c>
      <c r="F20" s="26">
        <v>2</v>
      </c>
      <c r="G20" s="26">
        <v>2.8653677630917973</v>
      </c>
      <c r="H20" s="26">
        <v>-0.85536776309179752</v>
      </c>
      <c r="L20" s="26">
        <v>1</v>
      </c>
      <c r="M20" s="26">
        <v>1.417419905520656</v>
      </c>
      <c r="N20" s="26">
        <v>-8.7419905520655927E-2</v>
      </c>
    </row>
    <row r="21" spans="1:14">
      <c r="A21" s="19">
        <v>19</v>
      </c>
      <c r="B21" s="56">
        <v>6.18</v>
      </c>
      <c r="C21" s="56">
        <v>6.81</v>
      </c>
      <c r="D21" s="19">
        <v>0</v>
      </c>
      <c r="F21" s="26">
        <v>3</v>
      </c>
      <c r="G21" s="26">
        <v>2.8331610410133963</v>
      </c>
      <c r="H21" s="26">
        <v>-0.78316104101339645</v>
      </c>
      <c r="L21" s="26">
        <v>2</v>
      </c>
      <c r="M21" s="26">
        <v>2.2418068945503391</v>
      </c>
      <c r="N21" s="26">
        <v>-0.23180689455033932</v>
      </c>
    </row>
    <row r="22" spans="1:14">
      <c r="A22" s="23">
        <v>20</v>
      </c>
      <c r="B22" s="57">
        <v>6.5</v>
      </c>
      <c r="C22" s="57">
        <v>7</v>
      </c>
      <c r="D22" s="23">
        <v>0</v>
      </c>
      <c r="F22" s="26">
        <v>4</v>
      </c>
      <c r="G22" s="26">
        <v>3.4933988436206134</v>
      </c>
      <c r="H22" s="26">
        <v>-0.73339884362061358</v>
      </c>
      <c r="L22" s="26">
        <v>3</v>
      </c>
      <c r="M22" s="26">
        <v>2.2025503712632113</v>
      </c>
      <c r="N22" s="26">
        <v>-0.15255037126321147</v>
      </c>
    </row>
    <row r="23" spans="1:14">
      <c r="F23" s="26">
        <v>5</v>
      </c>
      <c r="G23" s="26">
        <v>3.1471765812778045</v>
      </c>
      <c r="H23" s="26">
        <v>-0.41717658127780455</v>
      </c>
      <c r="L23" s="26">
        <v>4</v>
      </c>
      <c r="M23" s="26">
        <v>3.0073090986493303</v>
      </c>
      <c r="N23" s="26">
        <v>-0.24730909864933048</v>
      </c>
    </row>
    <row r="24" spans="1:14">
      <c r="A24" t="s">
        <v>167</v>
      </c>
      <c r="F24" s="26">
        <v>6</v>
      </c>
      <c r="G24" s="26">
        <v>3.0747114566014027</v>
      </c>
      <c r="H24" s="26">
        <v>4.5052885433985974</v>
      </c>
      <c r="L24" s="26">
        <v>5</v>
      </c>
      <c r="M24" s="26">
        <v>2.5853014733127071</v>
      </c>
      <c r="N24" s="26">
        <v>0.14469852668729288</v>
      </c>
    </row>
    <row r="25" spans="1:14">
      <c r="F25" s="26">
        <v>7</v>
      </c>
      <c r="G25" s="26">
        <v>4.0006547163554265</v>
      </c>
      <c r="H25" s="26">
        <v>-0.92065471635542639</v>
      </c>
      <c r="L25" s="26">
        <v>6</v>
      </c>
      <c r="M25" s="26">
        <v>7.5800000000000018</v>
      </c>
      <c r="N25" s="26">
        <v>-1.7763568394002505E-15</v>
      </c>
    </row>
    <row r="26" spans="1:14">
      <c r="F26" s="26">
        <v>8</v>
      </c>
      <c r="G26" s="26">
        <v>3.8074143838850216</v>
      </c>
      <c r="H26" s="26">
        <v>0.22258561611497862</v>
      </c>
      <c r="L26" s="26">
        <v>7</v>
      </c>
      <c r="M26" s="26">
        <v>3.6255993404215929</v>
      </c>
      <c r="N26" s="26">
        <v>-0.54559934042159286</v>
      </c>
    </row>
    <row r="27" spans="1:14">
      <c r="F27" s="26">
        <v>9</v>
      </c>
      <c r="G27" s="26">
        <v>4.1294816046690297</v>
      </c>
      <c r="H27" s="26">
        <v>-0.28948160466902984</v>
      </c>
      <c r="L27" s="26">
        <v>8</v>
      </c>
      <c r="M27" s="26">
        <v>3.3900602006988265</v>
      </c>
      <c r="N27" s="26">
        <v>0.63993979930117373</v>
      </c>
    </row>
    <row r="28" spans="1:14">
      <c r="F28" s="26">
        <v>10</v>
      </c>
      <c r="G28" s="26">
        <v>4.2824635345414341</v>
      </c>
      <c r="H28" s="26">
        <v>-0.11246353454143421</v>
      </c>
      <c r="L28" s="26">
        <v>9</v>
      </c>
      <c r="M28" s="26">
        <v>3.7826254335701042</v>
      </c>
      <c r="N28" s="26">
        <v>5.737456642989569E-2</v>
      </c>
    </row>
    <row r="29" spans="1:14">
      <c r="F29" s="26">
        <v>11</v>
      </c>
      <c r="G29" s="26">
        <v>4.7333576436390459</v>
      </c>
      <c r="H29" s="26">
        <v>-0.25335764363904545</v>
      </c>
      <c r="L29" s="26">
        <v>10</v>
      </c>
      <c r="M29" s="26">
        <v>3.9690939191839614</v>
      </c>
      <c r="N29" s="26">
        <v>0.20090608081603856</v>
      </c>
    </row>
    <row r="30" spans="1:14">
      <c r="F30" s="26">
        <v>12</v>
      </c>
      <c r="G30" s="26">
        <v>5.3372336826090621</v>
      </c>
      <c r="H30" s="26">
        <v>-3.7233682609062235E-2</v>
      </c>
      <c r="L30" s="26">
        <v>11</v>
      </c>
      <c r="M30" s="26">
        <v>4.5186852452037503</v>
      </c>
      <c r="N30" s="26">
        <v>-3.868524520374983E-2</v>
      </c>
    </row>
    <row r="31" spans="1:14">
      <c r="F31" s="26">
        <v>13</v>
      </c>
      <c r="G31" s="26">
        <v>5.4258021683246636</v>
      </c>
      <c r="H31" s="26">
        <v>-0.22580216832466338</v>
      </c>
      <c r="L31" s="26">
        <v>12</v>
      </c>
      <c r="M31" s="26">
        <v>5.2547450568373959</v>
      </c>
      <c r="N31" s="26">
        <v>4.5254943162603922E-2</v>
      </c>
    </row>
    <row r="32" spans="1:14">
      <c r="F32" s="26">
        <v>14</v>
      </c>
      <c r="G32" s="26">
        <v>5.6351458618342694</v>
      </c>
      <c r="H32" s="26">
        <v>0.39485413816573089</v>
      </c>
      <c r="L32" s="26">
        <v>13</v>
      </c>
      <c r="M32" s="26">
        <v>5.3627004958769975</v>
      </c>
      <c r="N32" s="26">
        <v>-0.16270049587699731</v>
      </c>
    </row>
    <row r="33" spans="6:14">
      <c r="F33" s="26">
        <v>15</v>
      </c>
      <c r="G33" s="26">
        <v>5.103734947540655</v>
      </c>
      <c r="H33" s="26">
        <v>0.66626505245934453</v>
      </c>
      <c r="L33" s="26">
        <v>14</v>
      </c>
      <c r="M33" s="26">
        <v>5.617867897243328</v>
      </c>
      <c r="N33" s="26">
        <v>0.41213210275667223</v>
      </c>
    </row>
    <row r="34" spans="6:14">
      <c r="F34" s="26">
        <v>16</v>
      </c>
      <c r="G34" s="26">
        <v>6.1987634982062847</v>
      </c>
      <c r="H34" s="26">
        <v>1.123650179371527E-2</v>
      </c>
      <c r="L34" s="26">
        <v>15</v>
      </c>
      <c r="M34" s="26">
        <v>4.9701352630057194</v>
      </c>
      <c r="N34" s="26">
        <v>0.79986473699428018</v>
      </c>
    </row>
    <row r="35" spans="6:14">
      <c r="F35" s="26">
        <v>17</v>
      </c>
      <c r="G35" s="26">
        <v>5.9894198046966789</v>
      </c>
      <c r="H35" s="26">
        <v>-5.9419804696679179E-2</v>
      </c>
      <c r="L35" s="26">
        <v>16</v>
      </c>
      <c r="M35" s="26">
        <v>6.304857054768064</v>
      </c>
      <c r="N35" s="26">
        <v>-9.4857054768064053E-2</v>
      </c>
    </row>
    <row r="36" spans="6:14">
      <c r="F36" s="26">
        <v>18</v>
      </c>
      <c r="G36" s="26">
        <v>6.3597971085982881</v>
      </c>
      <c r="H36" s="26">
        <v>-0.47979710859828817</v>
      </c>
      <c r="L36" s="26">
        <v>17</v>
      </c>
      <c r="M36" s="26">
        <v>6.0496896534017335</v>
      </c>
      <c r="N36" s="26">
        <v>-0.11968965340173376</v>
      </c>
    </row>
    <row r="37" spans="6:14">
      <c r="F37" s="26">
        <v>19</v>
      </c>
      <c r="G37" s="26">
        <v>6.1504534150886823</v>
      </c>
      <c r="H37" s="26">
        <v>2.9546584911317453E-2</v>
      </c>
      <c r="L37" s="26">
        <v>18</v>
      </c>
      <c r="M37" s="26">
        <v>6.5011396712037026</v>
      </c>
      <c r="N37" s="26">
        <v>-0.62113967120370273</v>
      </c>
    </row>
    <row r="38" spans="6:14" ht="14.25" thickBot="1">
      <c r="F38" s="27">
        <v>20</v>
      </c>
      <c r="G38" s="27">
        <v>6.3034353449610858</v>
      </c>
      <c r="H38" s="27">
        <v>0.19656465503891418</v>
      </c>
      <c r="L38" s="26">
        <v>19</v>
      </c>
      <c r="M38" s="26">
        <v>6.2459722698373721</v>
      </c>
      <c r="N38" s="26">
        <v>-6.5972269837372366E-2</v>
      </c>
    </row>
    <row r="39" spans="6:14" ht="14.25" thickBot="1">
      <c r="L39" s="27">
        <v>20</v>
      </c>
      <c r="M39" s="27">
        <v>6.4324407554512293</v>
      </c>
      <c r="N39" s="27">
        <v>6.7559244548770714E-2</v>
      </c>
    </row>
  </sheetData>
  <phoneticPr fontId="1"/>
  <pageMargins left="0.7" right="0.7" top="0.75" bottom="0.75" header="0.3" footer="0.3"/>
  <pageSetup paperSize="9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>
  <dimension ref="A1:H587"/>
  <sheetViews>
    <sheetView workbookViewId="0"/>
  </sheetViews>
  <sheetFormatPr defaultRowHeight="13.5"/>
  <sheetData>
    <row r="1" spans="1:8">
      <c r="A1" s="51" t="s">
        <v>123</v>
      </c>
      <c r="B1" s="51" t="s">
        <v>125</v>
      </c>
      <c r="C1" s="51" t="s">
        <v>68</v>
      </c>
      <c r="D1" s="51" t="s">
        <v>86</v>
      </c>
      <c r="E1" s="51" t="s">
        <v>128</v>
      </c>
      <c r="F1" s="51" t="s">
        <v>130</v>
      </c>
      <c r="G1" s="51" t="s">
        <v>132</v>
      </c>
      <c r="H1" s="51" t="s">
        <v>126</v>
      </c>
    </row>
    <row r="2" spans="1:8">
      <c r="A2" s="51">
        <v>7.6</v>
      </c>
      <c r="B2" s="51">
        <v>214</v>
      </c>
      <c r="C2" s="51">
        <v>2</v>
      </c>
      <c r="D2" s="51">
        <v>2</v>
      </c>
      <c r="E2" s="51">
        <v>0</v>
      </c>
      <c r="F2" s="51">
        <v>0</v>
      </c>
      <c r="G2">
        <v>1</v>
      </c>
      <c r="H2" s="51" t="s">
        <v>91</v>
      </c>
    </row>
    <row r="3" spans="1:8">
      <c r="A3" s="51">
        <v>7</v>
      </c>
      <c r="B3" s="51">
        <v>198</v>
      </c>
      <c r="C3" s="51">
        <v>32</v>
      </c>
      <c r="D3" s="51">
        <v>14</v>
      </c>
      <c r="E3" s="51">
        <v>0</v>
      </c>
      <c r="F3" s="51">
        <v>1</v>
      </c>
      <c r="G3">
        <v>0</v>
      </c>
      <c r="H3" s="51" t="s">
        <v>92</v>
      </c>
    </row>
    <row r="4" spans="1:8">
      <c r="A4" s="51">
        <v>0</v>
      </c>
      <c r="B4" s="51">
        <v>0</v>
      </c>
      <c r="C4" s="51">
        <v>0</v>
      </c>
      <c r="D4" s="51">
        <v>0</v>
      </c>
      <c r="E4" s="51">
        <v>0</v>
      </c>
      <c r="F4" s="51">
        <v>1</v>
      </c>
      <c r="G4">
        <v>0</v>
      </c>
      <c r="H4" s="51" t="s">
        <v>93</v>
      </c>
    </row>
    <row r="5" spans="1:8">
      <c r="A5" s="51">
        <v>14</v>
      </c>
      <c r="B5" s="51">
        <v>137</v>
      </c>
      <c r="C5" s="51">
        <v>17</v>
      </c>
      <c r="D5" s="51">
        <v>11</v>
      </c>
      <c r="E5" s="51">
        <v>1</v>
      </c>
      <c r="F5" s="51">
        <v>0</v>
      </c>
      <c r="G5">
        <v>0</v>
      </c>
      <c r="H5" s="51" t="s">
        <v>94</v>
      </c>
    </row>
    <row r="6" spans="1:8">
      <c r="A6" s="51">
        <v>7.9</v>
      </c>
      <c r="B6" s="51">
        <v>76</v>
      </c>
      <c r="C6" s="51">
        <v>31</v>
      </c>
      <c r="D6" s="51">
        <v>16</v>
      </c>
      <c r="E6" s="51">
        <v>1</v>
      </c>
      <c r="F6" s="51">
        <v>0</v>
      </c>
      <c r="G6">
        <v>0</v>
      </c>
      <c r="H6" s="51" t="s">
        <v>94</v>
      </c>
    </row>
    <row r="7" spans="1:8">
      <c r="A7" s="51">
        <v>3.3</v>
      </c>
      <c r="B7" s="51">
        <v>17</v>
      </c>
      <c r="C7" s="51">
        <v>25</v>
      </c>
      <c r="D7" s="51">
        <v>9</v>
      </c>
      <c r="E7" s="51">
        <v>0</v>
      </c>
      <c r="F7" s="51">
        <v>1</v>
      </c>
      <c r="G7">
        <v>0</v>
      </c>
      <c r="H7" s="51" t="s">
        <v>95</v>
      </c>
    </row>
    <row r="8" spans="1:8">
      <c r="A8" s="51">
        <v>7.9</v>
      </c>
      <c r="B8" s="51">
        <v>39</v>
      </c>
      <c r="C8" s="51">
        <v>8</v>
      </c>
      <c r="D8" s="51">
        <v>6</v>
      </c>
      <c r="E8" s="51">
        <v>0</v>
      </c>
      <c r="F8" s="51">
        <v>0</v>
      </c>
      <c r="G8">
        <v>1</v>
      </c>
      <c r="H8" s="51" t="s">
        <v>96</v>
      </c>
    </row>
    <row r="9" spans="1:8">
      <c r="A9" s="51">
        <v>10.8</v>
      </c>
      <c r="B9" s="51">
        <v>85</v>
      </c>
      <c r="C9" s="51">
        <v>23</v>
      </c>
      <c r="D9" s="51">
        <v>16</v>
      </c>
      <c r="E9" s="51">
        <v>1</v>
      </c>
      <c r="F9" s="51">
        <v>0</v>
      </c>
      <c r="G9">
        <v>0</v>
      </c>
      <c r="H9" s="51" t="s">
        <v>94</v>
      </c>
    </row>
    <row r="10" spans="1:8">
      <c r="A10" s="51">
        <v>6.5</v>
      </c>
      <c r="B10" s="51">
        <v>19</v>
      </c>
      <c r="C10" s="51">
        <v>7</v>
      </c>
      <c r="D10" s="51">
        <v>8</v>
      </c>
      <c r="E10" s="51">
        <v>1</v>
      </c>
      <c r="F10" s="51">
        <v>0</v>
      </c>
      <c r="G10">
        <v>0</v>
      </c>
      <c r="H10" s="51" t="s">
        <v>97</v>
      </c>
    </row>
    <row r="11" spans="1:8">
      <c r="A11" s="51">
        <v>6.7</v>
      </c>
      <c r="B11" s="51">
        <v>20</v>
      </c>
      <c r="C11" s="51">
        <v>7</v>
      </c>
      <c r="D11" s="51">
        <v>5</v>
      </c>
      <c r="E11" s="51">
        <v>1</v>
      </c>
      <c r="F11" s="51">
        <v>0</v>
      </c>
      <c r="G11">
        <v>0</v>
      </c>
      <c r="H11" s="51" t="s">
        <v>98</v>
      </c>
    </row>
    <row r="12" spans="1:8">
      <c r="A12" s="51">
        <v>5.5</v>
      </c>
      <c r="B12" s="51">
        <v>16</v>
      </c>
      <c r="C12" s="51">
        <v>14</v>
      </c>
      <c r="D12" s="51">
        <v>2</v>
      </c>
      <c r="E12" s="51">
        <v>0</v>
      </c>
      <c r="F12" s="51">
        <v>0</v>
      </c>
      <c r="G12">
        <v>1</v>
      </c>
      <c r="H12" s="51" t="s">
        <v>91</v>
      </c>
    </row>
    <row r="13" spans="1:8">
      <c r="A13" s="51">
        <v>7</v>
      </c>
      <c r="B13" s="51">
        <v>40</v>
      </c>
      <c r="C13" s="51">
        <v>21</v>
      </c>
      <c r="D13" s="51">
        <v>12</v>
      </c>
      <c r="E13" s="51">
        <v>1</v>
      </c>
      <c r="F13" s="51">
        <v>0</v>
      </c>
      <c r="G13">
        <v>0</v>
      </c>
      <c r="H13" s="51" t="s">
        <v>94</v>
      </c>
    </row>
    <row r="14" spans="1:8">
      <c r="A14" s="51">
        <v>9.3000000000000007</v>
      </c>
      <c r="B14" s="51">
        <v>41</v>
      </c>
      <c r="C14" s="51">
        <v>3</v>
      </c>
      <c r="D14" s="51">
        <v>10</v>
      </c>
      <c r="E14" s="51">
        <v>1</v>
      </c>
      <c r="F14" s="51">
        <v>0</v>
      </c>
      <c r="G14">
        <v>0</v>
      </c>
      <c r="H14" s="51" t="s">
        <v>94</v>
      </c>
    </row>
    <row r="15" spans="1:8">
      <c r="A15" s="51">
        <v>6.5</v>
      </c>
      <c r="B15" s="51">
        <v>25</v>
      </c>
      <c r="C15" s="51">
        <v>15</v>
      </c>
      <c r="D15" s="51">
        <v>12</v>
      </c>
      <c r="E15" s="51">
        <v>0</v>
      </c>
      <c r="F15" s="51">
        <v>0</v>
      </c>
      <c r="G15">
        <v>1</v>
      </c>
      <c r="H15" s="51" t="s">
        <v>99</v>
      </c>
    </row>
    <row r="16" spans="1:8">
      <c r="A16" s="51">
        <v>8.3000000000000007</v>
      </c>
      <c r="B16" s="51">
        <v>24</v>
      </c>
      <c r="C16" s="51">
        <v>0</v>
      </c>
      <c r="D16" s="51">
        <v>12</v>
      </c>
      <c r="E16" s="51">
        <v>0</v>
      </c>
      <c r="F16" s="51">
        <v>1</v>
      </c>
      <c r="G16">
        <v>0</v>
      </c>
      <c r="H16" s="51" t="s">
        <v>100</v>
      </c>
    </row>
    <row r="17" spans="1:8">
      <c r="A17" s="51">
        <v>7.8</v>
      </c>
      <c r="B17" s="51">
        <v>21</v>
      </c>
      <c r="C17" s="51">
        <v>2</v>
      </c>
      <c r="D17" s="51">
        <v>11</v>
      </c>
      <c r="E17" s="51">
        <v>1</v>
      </c>
      <c r="F17" s="51">
        <v>0</v>
      </c>
      <c r="G17">
        <v>0</v>
      </c>
      <c r="H17" s="51" t="s">
        <v>98</v>
      </c>
    </row>
    <row r="18" spans="1:8">
      <c r="A18" s="51">
        <v>5.45</v>
      </c>
      <c r="B18" s="51">
        <v>17</v>
      </c>
      <c r="C18" s="51">
        <v>0</v>
      </c>
      <c r="D18" s="51">
        <v>3</v>
      </c>
      <c r="E18" s="51">
        <v>1</v>
      </c>
      <c r="F18" s="51">
        <v>0</v>
      </c>
      <c r="G18">
        <v>0</v>
      </c>
      <c r="H18" s="51" t="s">
        <v>101</v>
      </c>
    </row>
    <row r="19" spans="1:8">
      <c r="A19" s="51">
        <v>6.2</v>
      </c>
      <c r="B19" s="51">
        <v>21</v>
      </c>
      <c r="C19" s="51">
        <v>1</v>
      </c>
      <c r="D19" s="51">
        <v>20</v>
      </c>
      <c r="E19" s="51">
        <v>1</v>
      </c>
      <c r="F19" s="51">
        <v>0</v>
      </c>
      <c r="G19">
        <v>0</v>
      </c>
      <c r="H19" s="51" t="s">
        <v>98</v>
      </c>
    </row>
    <row r="20" spans="1:8">
      <c r="A20" s="51">
        <v>8.6999999999999993</v>
      </c>
      <c r="B20" s="51">
        <v>27</v>
      </c>
      <c r="C20" s="51">
        <v>0</v>
      </c>
      <c r="D20" s="51">
        <v>12</v>
      </c>
      <c r="E20" s="51">
        <v>0</v>
      </c>
      <c r="F20" s="51">
        <v>1</v>
      </c>
      <c r="G20">
        <v>0</v>
      </c>
      <c r="H20" s="51" t="s">
        <v>100</v>
      </c>
    </row>
    <row r="21" spans="1:8">
      <c r="A21" s="51">
        <v>6.7</v>
      </c>
      <c r="B21" s="51">
        <v>20</v>
      </c>
      <c r="C21" s="51">
        <v>12</v>
      </c>
      <c r="D21" s="51">
        <v>9</v>
      </c>
      <c r="E21" s="51">
        <v>0</v>
      </c>
      <c r="F21" s="51">
        <v>0</v>
      </c>
      <c r="G21">
        <v>1</v>
      </c>
      <c r="H21" s="51" t="s">
        <v>99</v>
      </c>
    </row>
    <row r="22" spans="1:8">
      <c r="A22" s="51">
        <v>8.5</v>
      </c>
      <c r="B22" s="51">
        <v>26</v>
      </c>
      <c r="C22" s="51">
        <v>2</v>
      </c>
      <c r="D22" s="51">
        <v>10</v>
      </c>
      <c r="E22" s="51">
        <v>0</v>
      </c>
      <c r="F22" s="51">
        <v>0</v>
      </c>
      <c r="G22">
        <v>1</v>
      </c>
      <c r="H22" s="51" t="s">
        <v>102</v>
      </c>
    </row>
    <row r="23" spans="1:8">
      <c r="A23" s="51">
        <v>6.2</v>
      </c>
      <c r="B23" s="51">
        <v>17</v>
      </c>
      <c r="C23" s="51">
        <v>14</v>
      </c>
      <c r="D23" s="51">
        <v>7</v>
      </c>
      <c r="E23" s="51">
        <v>0</v>
      </c>
      <c r="F23" s="51">
        <v>0</v>
      </c>
      <c r="G23">
        <v>1</v>
      </c>
      <c r="H23" s="51" t="s">
        <v>103</v>
      </c>
    </row>
    <row r="24" spans="1:8">
      <c r="A24" s="51">
        <v>7.9</v>
      </c>
      <c r="B24" s="51">
        <v>23</v>
      </c>
      <c r="C24" s="51">
        <v>5</v>
      </c>
      <c r="D24" s="51">
        <v>7</v>
      </c>
      <c r="E24" s="51">
        <v>1</v>
      </c>
      <c r="F24" s="51">
        <v>0</v>
      </c>
      <c r="G24">
        <v>0</v>
      </c>
      <c r="H24" s="51" t="s">
        <v>98</v>
      </c>
    </row>
    <row r="25" spans="1:8">
      <c r="A25" s="51">
        <v>4.0999999999999996</v>
      </c>
      <c r="B25" s="51">
        <v>24</v>
      </c>
      <c r="C25" s="51">
        <v>30</v>
      </c>
      <c r="D25" s="51">
        <v>3</v>
      </c>
      <c r="E25" s="51">
        <v>0</v>
      </c>
      <c r="F25" s="51">
        <v>1</v>
      </c>
      <c r="G25">
        <v>0</v>
      </c>
      <c r="H25" s="51" t="s">
        <v>95</v>
      </c>
    </row>
    <row r="26" spans="1:8">
      <c r="A26" s="51">
        <v>8.4</v>
      </c>
      <c r="B26" s="51">
        <v>24</v>
      </c>
      <c r="C26" s="51">
        <v>2</v>
      </c>
      <c r="D26" s="51">
        <v>2</v>
      </c>
      <c r="E26" s="51">
        <v>0</v>
      </c>
      <c r="F26" s="51">
        <v>0</v>
      </c>
      <c r="G26">
        <v>1</v>
      </c>
      <c r="H26" s="51" t="s">
        <v>103</v>
      </c>
    </row>
    <row r="27" spans="1:8">
      <c r="A27" s="51">
        <v>6.4</v>
      </c>
      <c r="B27" s="51">
        <v>17</v>
      </c>
      <c r="C27" s="51">
        <v>13</v>
      </c>
      <c r="D27" s="51">
        <v>13</v>
      </c>
      <c r="E27" s="51">
        <v>0</v>
      </c>
      <c r="F27" s="51">
        <v>0</v>
      </c>
      <c r="G27">
        <v>1</v>
      </c>
      <c r="H27" s="51" t="s">
        <v>104</v>
      </c>
    </row>
    <row r="28" spans="1:8">
      <c r="A28" s="51">
        <v>6</v>
      </c>
      <c r="B28" s="51">
        <v>16</v>
      </c>
      <c r="C28" s="51">
        <v>16</v>
      </c>
      <c r="D28" s="51">
        <v>7</v>
      </c>
      <c r="E28" s="51">
        <v>1</v>
      </c>
      <c r="F28" s="51">
        <v>0</v>
      </c>
      <c r="G28">
        <v>0</v>
      </c>
      <c r="H28" s="51" t="s">
        <v>105</v>
      </c>
    </row>
    <row r="29" spans="1:8">
      <c r="A29" s="51">
        <v>7.9</v>
      </c>
      <c r="B29" s="51">
        <v>19</v>
      </c>
      <c r="C29" s="51">
        <v>3</v>
      </c>
      <c r="D29" s="51">
        <v>9</v>
      </c>
      <c r="E29" s="51">
        <v>1</v>
      </c>
      <c r="F29" s="51">
        <v>0</v>
      </c>
      <c r="G29">
        <v>0</v>
      </c>
      <c r="H29" s="51" t="s">
        <v>97</v>
      </c>
    </row>
    <row r="30" spans="1:8">
      <c r="A30" s="51">
        <v>5.95</v>
      </c>
      <c r="B30" s="51">
        <v>18</v>
      </c>
      <c r="C30" s="51">
        <v>0</v>
      </c>
      <c r="D30" s="51">
        <v>3</v>
      </c>
      <c r="E30" s="51">
        <v>1</v>
      </c>
      <c r="F30" s="51">
        <v>0</v>
      </c>
      <c r="G30">
        <v>0</v>
      </c>
      <c r="H30" s="51" t="s">
        <v>101</v>
      </c>
    </row>
    <row r="31" spans="1:8">
      <c r="A31" s="51">
        <v>7.5</v>
      </c>
      <c r="B31" s="51">
        <v>17</v>
      </c>
      <c r="C31" s="51">
        <v>5</v>
      </c>
      <c r="D31" s="51">
        <v>1</v>
      </c>
      <c r="E31" s="51">
        <v>0</v>
      </c>
      <c r="F31" s="51">
        <v>1</v>
      </c>
      <c r="G31">
        <v>0</v>
      </c>
      <c r="H31" s="51" t="s">
        <v>106</v>
      </c>
    </row>
    <row r="32" spans="1:8">
      <c r="A32" s="51">
        <v>7</v>
      </c>
      <c r="B32" s="51">
        <v>24</v>
      </c>
      <c r="C32" s="51">
        <v>0</v>
      </c>
      <c r="D32" s="51">
        <v>18</v>
      </c>
      <c r="E32" s="51">
        <v>0</v>
      </c>
      <c r="F32" s="51">
        <v>0</v>
      </c>
      <c r="G32">
        <v>1</v>
      </c>
      <c r="H32" s="51" t="s">
        <v>103</v>
      </c>
    </row>
    <row r="33" spans="1:8">
      <c r="A33" s="51">
        <v>9.1999999999999993</v>
      </c>
      <c r="B33" s="51">
        <v>48</v>
      </c>
      <c r="C33" s="51">
        <v>16</v>
      </c>
      <c r="D33" s="51">
        <v>19</v>
      </c>
      <c r="E33" s="51">
        <v>1</v>
      </c>
      <c r="F33" s="51">
        <v>0</v>
      </c>
      <c r="G33">
        <v>0</v>
      </c>
      <c r="H33" s="51" t="s">
        <v>98</v>
      </c>
    </row>
    <row r="34" spans="1:8">
      <c r="A34" s="51">
        <v>5.8</v>
      </c>
      <c r="B34" s="51">
        <v>16</v>
      </c>
      <c r="C34" s="51">
        <v>19</v>
      </c>
      <c r="D34" s="51">
        <v>8</v>
      </c>
      <c r="E34" s="51">
        <v>1</v>
      </c>
      <c r="F34" s="51">
        <v>0</v>
      </c>
      <c r="G34">
        <v>0</v>
      </c>
      <c r="H34" s="51" t="s">
        <v>98</v>
      </c>
    </row>
    <row r="35" spans="1:8">
      <c r="A35" s="51">
        <v>14</v>
      </c>
      <c r="B35" s="51">
        <v>95</v>
      </c>
      <c r="C35" s="51">
        <v>14</v>
      </c>
      <c r="D35" s="51">
        <v>4</v>
      </c>
      <c r="E35" s="51">
        <v>0</v>
      </c>
      <c r="F35" s="51">
        <v>0</v>
      </c>
      <c r="G35">
        <v>1</v>
      </c>
      <c r="H35" s="51" t="s">
        <v>107</v>
      </c>
    </row>
    <row r="36" spans="1:8">
      <c r="A36" s="51">
        <v>6.8</v>
      </c>
      <c r="B36" s="51">
        <v>21</v>
      </c>
      <c r="C36" s="51">
        <v>0</v>
      </c>
      <c r="D36" s="51">
        <v>9</v>
      </c>
      <c r="E36" s="51">
        <v>1</v>
      </c>
      <c r="F36" s="51">
        <v>0</v>
      </c>
      <c r="G36">
        <v>0</v>
      </c>
      <c r="H36" s="51" t="s">
        <v>98</v>
      </c>
    </row>
    <row r="37" spans="1:8">
      <c r="A37" s="51">
        <v>6.8</v>
      </c>
      <c r="B37" s="51">
        <v>21</v>
      </c>
      <c r="C37" s="51">
        <v>0</v>
      </c>
      <c r="D37" s="51">
        <v>9</v>
      </c>
      <c r="E37" s="51">
        <v>1</v>
      </c>
      <c r="F37" s="51">
        <v>0</v>
      </c>
      <c r="G37">
        <v>0</v>
      </c>
      <c r="H37" s="51" t="s">
        <v>98</v>
      </c>
    </row>
    <row r="38" spans="1:8">
      <c r="A38" s="51">
        <v>7.3</v>
      </c>
      <c r="B38" s="51">
        <v>20</v>
      </c>
      <c r="C38" s="51">
        <v>10</v>
      </c>
      <c r="D38" s="51">
        <v>1</v>
      </c>
      <c r="E38" s="51">
        <v>0</v>
      </c>
      <c r="F38" s="51">
        <v>0</v>
      </c>
      <c r="G38">
        <v>1</v>
      </c>
      <c r="H38" s="51" t="s">
        <v>104</v>
      </c>
    </row>
    <row r="39" spans="1:8">
      <c r="A39" s="51">
        <v>7.5</v>
      </c>
      <c r="B39" s="51">
        <v>27</v>
      </c>
      <c r="C39" s="51">
        <v>14</v>
      </c>
      <c r="D39" s="51">
        <v>7</v>
      </c>
      <c r="E39" s="51">
        <v>0</v>
      </c>
      <c r="F39" s="51">
        <v>1</v>
      </c>
      <c r="G39">
        <v>0</v>
      </c>
      <c r="H39" s="51" t="s">
        <v>92</v>
      </c>
    </row>
    <row r="40" spans="1:8">
      <c r="A40" s="51">
        <v>6.1</v>
      </c>
      <c r="B40" s="51">
        <v>16</v>
      </c>
      <c r="C40" s="51">
        <v>17</v>
      </c>
      <c r="D40" s="51">
        <v>11</v>
      </c>
      <c r="E40" s="51">
        <v>0</v>
      </c>
      <c r="F40" s="51">
        <v>0</v>
      </c>
      <c r="G40">
        <v>1</v>
      </c>
      <c r="H40" s="51" t="s">
        <v>99</v>
      </c>
    </row>
    <row r="41" spans="1:8">
      <c r="A41" s="51">
        <v>4.3</v>
      </c>
      <c r="B41" s="51">
        <v>29</v>
      </c>
      <c r="C41" s="51">
        <v>35</v>
      </c>
      <c r="D41" s="51">
        <v>3</v>
      </c>
      <c r="E41" s="51">
        <v>0</v>
      </c>
      <c r="F41" s="51">
        <v>1</v>
      </c>
      <c r="G41">
        <v>0</v>
      </c>
      <c r="H41" s="51" t="s">
        <v>95</v>
      </c>
    </row>
    <row r="42" spans="1:8">
      <c r="A42" s="51">
        <v>8.4</v>
      </c>
      <c r="B42" s="51">
        <v>22</v>
      </c>
      <c r="C42" s="51">
        <v>4</v>
      </c>
      <c r="D42" s="51">
        <v>12</v>
      </c>
      <c r="E42" s="51">
        <v>0</v>
      </c>
      <c r="F42" s="51">
        <v>1</v>
      </c>
      <c r="G42">
        <v>0</v>
      </c>
      <c r="H42" s="51" t="s">
        <v>93</v>
      </c>
    </row>
    <row r="43" spans="1:8">
      <c r="A43" s="51">
        <v>7.3</v>
      </c>
      <c r="B43" s="51">
        <v>24</v>
      </c>
      <c r="C43" s="51">
        <v>15</v>
      </c>
      <c r="D43" s="51">
        <v>1</v>
      </c>
      <c r="E43" s="51">
        <v>0</v>
      </c>
      <c r="F43" s="51">
        <v>0</v>
      </c>
      <c r="G43">
        <v>1</v>
      </c>
      <c r="H43" s="51" t="s">
        <v>99</v>
      </c>
    </row>
    <row r="44" spans="1:8">
      <c r="A44" s="51">
        <v>8.3000000000000007</v>
      </c>
      <c r="B44" s="51">
        <v>33</v>
      </c>
      <c r="C44" s="51">
        <v>14</v>
      </c>
      <c r="D44" s="51">
        <v>12</v>
      </c>
      <c r="E44" s="51">
        <v>1</v>
      </c>
      <c r="F44" s="51">
        <v>0</v>
      </c>
      <c r="G44">
        <v>0</v>
      </c>
      <c r="H44" s="51" t="s">
        <v>98</v>
      </c>
    </row>
    <row r="45" spans="1:8">
      <c r="A45" s="51">
        <v>8.9</v>
      </c>
      <c r="B45" s="51">
        <v>25</v>
      </c>
      <c r="C45" s="51">
        <v>3</v>
      </c>
      <c r="D45" s="51">
        <v>13</v>
      </c>
      <c r="E45" s="51">
        <v>0</v>
      </c>
      <c r="F45" s="51">
        <v>1</v>
      </c>
      <c r="G45">
        <v>0</v>
      </c>
      <c r="H45" s="51" t="s">
        <v>92</v>
      </c>
    </row>
    <row r="46" spans="1:8">
      <c r="A46" s="51">
        <v>6.9</v>
      </c>
      <c r="B46" s="51">
        <v>18</v>
      </c>
      <c r="C46" s="51">
        <v>14</v>
      </c>
      <c r="D46" s="51">
        <v>7</v>
      </c>
      <c r="E46" s="51">
        <v>1</v>
      </c>
      <c r="F46" s="51">
        <v>0</v>
      </c>
      <c r="G46">
        <v>0</v>
      </c>
      <c r="H46" s="51" t="s">
        <v>98</v>
      </c>
    </row>
    <row r="47" spans="1:8">
      <c r="A47" s="51">
        <v>9.4</v>
      </c>
      <c r="B47" s="51">
        <v>26.19</v>
      </c>
      <c r="C47" s="51">
        <v>0</v>
      </c>
      <c r="D47" s="51">
        <v>8</v>
      </c>
      <c r="E47" s="51">
        <v>0</v>
      </c>
      <c r="F47" s="51">
        <v>0</v>
      </c>
      <c r="G47">
        <v>1</v>
      </c>
      <c r="H47" s="51" t="s">
        <v>108</v>
      </c>
    </row>
    <row r="48" spans="1:8">
      <c r="A48" s="51">
        <v>6</v>
      </c>
      <c r="B48" s="51">
        <v>16</v>
      </c>
      <c r="C48" s="51">
        <v>20</v>
      </c>
      <c r="D48" s="51">
        <v>3</v>
      </c>
      <c r="E48" s="51">
        <v>0</v>
      </c>
      <c r="F48" s="51">
        <v>0</v>
      </c>
      <c r="G48">
        <v>1</v>
      </c>
      <c r="H48" s="51" t="s">
        <v>109</v>
      </c>
    </row>
    <row r="49" spans="1:8">
      <c r="A49" s="51">
        <v>6.5</v>
      </c>
      <c r="B49" s="51">
        <v>16</v>
      </c>
      <c r="C49" s="51">
        <v>16</v>
      </c>
      <c r="D49" s="51">
        <v>7</v>
      </c>
      <c r="E49" s="51">
        <v>0</v>
      </c>
      <c r="F49" s="51">
        <v>1</v>
      </c>
      <c r="G49">
        <v>0</v>
      </c>
      <c r="H49" s="51" t="s">
        <v>110</v>
      </c>
    </row>
    <row r="50" spans="1:8">
      <c r="A50" s="51">
        <v>6</v>
      </c>
      <c r="B50" s="51">
        <v>12</v>
      </c>
      <c r="C50" s="51">
        <v>17</v>
      </c>
      <c r="D50" s="51">
        <v>4</v>
      </c>
      <c r="E50" s="51">
        <v>0</v>
      </c>
      <c r="F50" s="51">
        <v>1</v>
      </c>
      <c r="G50">
        <v>0</v>
      </c>
      <c r="H50" s="51" t="s">
        <v>111</v>
      </c>
    </row>
    <row r="51" spans="1:8">
      <c r="A51" s="51">
        <v>5.3</v>
      </c>
      <c r="B51" s="51">
        <v>14</v>
      </c>
      <c r="C51" s="51">
        <v>17</v>
      </c>
      <c r="D51" s="51">
        <v>13</v>
      </c>
      <c r="E51" s="51">
        <v>1</v>
      </c>
      <c r="F51" s="51">
        <v>0</v>
      </c>
      <c r="G51">
        <v>0</v>
      </c>
      <c r="H51" s="51" t="s">
        <v>98</v>
      </c>
    </row>
    <row r="52" spans="1:8">
      <c r="A52" s="51">
        <v>6.3</v>
      </c>
      <c r="B52" s="51">
        <v>15</v>
      </c>
      <c r="C52" s="51">
        <v>17</v>
      </c>
      <c r="D52" s="51">
        <v>6</v>
      </c>
      <c r="E52" s="51">
        <v>0</v>
      </c>
      <c r="F52" s="51">
        <v>0</v>
      </c>
      <c r="G52">
        <v>1</v>
      </c>
      <c r="H52" s="51" t="s">
        <v>104</v>
      </c>
    </row>
    <row r="53" spans="1:8">
      <c r="A53" s="51">
        <v>6.95</v>
      </c>
      <c r="B53" s="51">
        <v>28</v>
      </c>
      <c r="C53" s="51">
        <v>22</v>
      </c>
      <c r="D53" s="51">
        <v>5</v>
      </c>
      <c r="E53" s="51">
        <v>1</v>
      </c>
      <c r="F53" s="51">
        <v>0</v>
      </c>
      <c r="G53">
        <v>0</v>
      </c>
      <c r="H53" s="51" t="s">
        <v>94</v>
      </c>
    </row>
    <row r="54" spans="1:8">
      <c r="A54" s="51">
        <v>7</v>
      </c>
      <c r="B54" s="51">
        <v>17</v>
      </c>
      <c r="C54" s="51">
        <v>13</v>
      </c>
      <c r="D54" s="51">
        <v>9</v>
      </c>
      <c r="E54" s="51">
        <v>1</v>
      </c>
      <c r="F54" s="51">
        <v>0</v>
      </c>
      <c r="G54">
        <v>0</v>
      </c>
      <c r="H54" s="51" t="s">
        <v>97</v>
      </c>
    </row>
    <row r="55" spans="1:8">
      <c r="A55" s="51">
        <v>7.7</v>
      </c>
      <c r="B55" s="51">
        <v>28</v>
      </c>
      <c r="C55" s="51">
        <v>16</v>
      </c>
      <c r="D55" s="51">
        <v>12</v>
      </c>
      <c r="E55" s="51">
        <v>1</v>
      </c>
      <c r="F55" s="51">
        <v>0</v>
      </c>
      <c r="G55">
        <v>0</v>
      </c>
      <c r="H55" s="51" t="s">
        <v>98</v>
      </c>
    </row>
    <row r="56" spans="1:8">
      <c r="A56" s="51">
        <v>12.5</v>
      </c>
      <c r="B56" s="51">
        <v>74</v>
      </c>
      <c r="C56" s="51">
        <v>13</v>
      </c>
      <c r="D56" s="51">
        <v>11</v>
      </c>
      <c r="E56" s="51">
        <v>1</v>
      </c>
      <c r="F56" s="51">
        <v>0</v>
      </c>
      <c r="G56">
        <v>0</v>
      </c>
      <c r="H56" s="51" t="s">
        <v>94</v>
      </c>
    </row>
    <row r="57" spans="1:8">
      <c r="A57" s="51">
        <v>5.8</v>
      </c>
      <c r="B57" s="51">
        <v>13</v>
      </c>
      <c r="C57" s="51">
        <v>20</v>
      </c>
      <c r="D57" s="51">
        <v>4</v>
      </c>
      <c r="E57" s="51">
        <v>0</v>
      </c>
      <c r="F57" s="51">
        <v>0</v>
      </c>
      <c r="G57">
        <v>1</v>
      </c>
      <c r="H57" s="51" t="s">
        <v>109</v>
      </c>
    </row>
    <row r="58" spans="1:8">
      <c r="A58" s="51">
        <v>6.5</v>
      </c>
      <c r="B58" s="51">
        <v>16</v>
      </c>
      <c r="C58" s="51">
        <v>17</v>
      </c>
      <c r="D58" s="51">
        <v>11</v>
      </c>
      <c r="E58" s="51">
        <v>0</v>
      </c>
      <c r="F58" s="51">
        <v>1</v>
      </c>
      <c r="G58">
        <v>0</v>
      </c>
      <c r="H58" s="51" t="s">
        <v>95</v>
      </c>
    </row>
    <row r="59" spans="1:8">
      <c r="A59" s="51">
        <v>6.9</v>
      </c>
      <c r="B59" s="51">
        <v>20</v>
      </c>
      <c r="C59" s="51">
        <v>17</v>
      </c>
      <c r="D59" s="51">
        <v>6</v>
      </c>
      <c r="E59" s="51">
        <v>0</v>
      </c>
      <c r="F59" s="51">
        <v>0</v>
      </c>
      <c r="G59">
        <v>1</v>
      </c>
      <c r="H59" s="51" t="s">
        <v>112</v>
      </c>
    </row>
    <row r="60" spans="1:8">
      <c r="A60" s="51">
        <v>8.5</v>
      </c>
      <c r="B60" s="51">
        <v>20</v>
      </c>
      <c r="C60" s="51">
        <v>4</v>
      </c>
      <c r="D60" s="51">
        <v>12</v>
      </c>
      <c r="E60" s="51">
        <v>0</v>
      </c>
      <c r="F60" s="51">
        <v>1</v>
      </c>
      <c r="G60">
        <v>0</v>
      </c>
      <c r="H60" s="51" t="s">
        <v>100</v>
      </c>
    </row>
    <row r="61" spans="1:8">
      <c r="A61" s="51">
        <v>6.5</v>
      </c>
      <c r="B61" s="51">
        <v>18</v>
      </c>
      <c r="C61" s="51">
        <v>19</v>
      </c>
      <c r="D61" s="51">
        <v>8</v>
      </c>
      <c r="E61" s="51">
        <v>1</v>
      </c>
      <c r="F61" s="51">
        <v>0</v>
      </c>
      <c r="G61">
        <v>0</v>
      </c>
      <c r="H61" s="51" t="s">
        <v>98</v>
      </c>
    </row>
    <row r="62" spans="1:8">
      <c r="A62" s="51">
        <v>7.3</v>
      </c>
      <c r="B62" s="51">
        <v>25</v>
      </c>
      <c r="C62" s="51">
        <v>18</v>
      </c>
      <c r="D62" s="51">
        <v>4</v>
      </c>
      <c r="E62" s="51">
        <v>0</v>
      </c>
      <c r="F62" s="51">
        <v>0</v>
      </c>
      <c r="G62">
        <v>1</v>
      </c>
      <c r="H62" s="51" t="s">
        <v>107</v>
      </c>
    </row>
    <row r="63" spans="1:8">
      <c r="A63" s="51">
        <v>7.6</v>
      </c>
      <c r="B63" s="51">
        <v>33</v>
      </c>
      <c r="C63" s="51">
        <v>22</v>
      </c>
      <c r="D63" s="51">
        <v>11</v>
      </c>
      <c r="E63" s="51">
        <v>1</v>
      </c>
      <c r="F63" s="51">
        <v>0</v>
      </c>
      <c r="G63">
        <v>0</v>
      </c>
      <c r="H63" s="51" t="s">
        <v>105</v>
      </c>
    </row>
    <row r="64" spans="1:8">
      <c r="A64" s="51">
        <v>8</v>
      </c>
      <c r="B64" s="51">
        <v>17</v>
      </c>
      <c r="C64" s="51">
        <v>6</v>
      </c>
      <c r="D64" s="51">
        <v>3</v>
      </c>
      <c r="E64" s="51">
        <v>0</v>
      </c>
      <c r="F64" s="51">
        <v>1</v>
      </c>
      <c r="G64">
        <v>0</v>
      </c>
      <c r="H64" s="51" t="s">
        <v>111</v>
      </c>
    </row>
    <row r="65" spans="1:8">
      <c r="A65" s="51">
        <v>7.2</v>
      </c>
      <c r="B65" s="51">
        <v>20</v>
      </c>
      <c r="C65" s="51">
        <v>15</v>
      </c>
      <c r="D65" s="51">
        <v>13</v>
      </c>
      <c r="E65" s="51">
        <v>0</v>
      </c>
      <c r="F65" s="51">
        <v>1</v>
      </c>
      <c r="G65">
        <v>0</v>
      </c>
      <c r="H65" s="51" t="s">
        <v>113</v>
      </c>
    </row>
    <row r="66" spans="1:8">
      <c r="A66" s="51">
        <v>12.3</v>
      </c>
      <c r="B66" s="51">
        <v>54</v>
      </c>
      <c r="C66" s="51">
        <v>0</v>
      </c>
      <c r="D66" s="51">
        <v>8</v>
      </c>
      <c r="E66" s="51">
        <v>0</v>
      </c>
      <c r="F66" s="51">
        <v>0</v>
      </c>
      <c r="G66">
        <v>1</v>
      </c>
      <c r="H66" s="51" t="s">
        <v>99</v>
      </c>
    </row>
    <row r="67" spans="1:8">
      <c r="A67" s="51">
        <v>14</v>
      </c>
      <c r="B67" s="51">
        <v>94</v>
      </c>
      <c r="C67" s="51">
        <v>18</v>
      </c>
      <c r="D67" s="51">
        <v>5</v>
      </c>
      <c r="E67" s="51">
        <v>1</v>
      </c>
      <c r="F67" s="51">
        <v>0</v>
      </c>
      <c r="G67">
        <v>0</v>
      </c>
      <c r="H67" s="51" t="s">
        <v>101</v>
      </c>
    </row>
    <row r="68" spans="1:8">
      <c r="A68" s="51">
        <v>7</v>
      </c>
      <c r="B68" s="51">
        <v>16</v>
      </c>
      <c r="C68" s="51">
        <v>14</v>
      </c>
      <c r="D68" s="51">
        <v>14</v>
      </c>
      <c r="E68" s="51">
        <v>0</v>
      </c>
      <c r="F68" s="51">
        <v>1</v>
      </c>
      <c r="G68">
        <v>0</v>
      </c>
      <c r="H68" s="51" t="s">
        <v>111</v>
      </c>
    </row>
    <row r="69" spans="1:8">
      <c r="A69" s="51">
        <v>7.3</v>
      </c>
      <c r="B69" s="51">
        <v>19</v>
      </c>
      <c r="C69" s="51">
        <v>14</v>
      </c>
      <c r="D69" s="51">
        <v>4</v>
      </c>
      <c r="E69" s="51">
        <v>1</v>
      </c>
      <c r="F69" s="51">
        <v>0</v>
      </c>
      <c r="G69">
        <v>0</v>
      </c>
      <c r="H69" s="51" t="s">
        <v>94</v>
      </c>
    </row>
    <row r="70" spans="1:8">
      <c r="A70" s="51">
        <v>6.6</v>
      </c>
      <c r="B70" s="51">
        <v>22</v>
      </c>
      <c r="C70" s="51">
        <v>0</v>
      </c>
      <c r="D70" s="51">
        <v>5</v>
      </c>
      <c r="E70" s="51">
        <v>0</v>
      </c>
      <c r="F70" s="51">
        <v>0</v>
      </c>
      <c r="G70">
        <v>1</v>
      </c>
      <c r="H70" s="51" t="s">
        <v>91</v>
      </c>
    </row>
    <row r="71" spans="1:8">
      <c r="A71" s="51">
        <v>9.6999999999999993</v>
      </c>
      <c r="B71" s="51">
        <v>26.15</v>
      </c>
      <c r="C71" s="51">
        <v>0</v>
      </c>
      <c r="D71" s="51">
        <v>8</v>
      </c>
      <c r="E71" s="51">
        <v>0</v>
      </c>
      <c r="F71" s="51">
        <v>0</v>
      </c>
      <c r="G71">
        <v>1</v>
      </c>
      <c r="H71" s="51" t="s">
        <v>108</v>
      </c>
    </row>
    <row r="72" spans="1:8">
      <c r="A72" s="51">
        <v>8</v>
      </c>
      <c r="B72" s="51">
        <v>21</v>
      </c>
      <c r="C72" s="51">
        <v>10</v>
      </c>
      <c r="D72" s="51">
        <v>8</v>
      </c>
      <c r="E72" s="51">
        <v>0</v>
      </c>
      <c r="F72" s="51">
        <v>1</v>
      </c>
      <c r="G72">
        <v>0</v>
      </c>
      <c r="H72" s="51" t="s">
        <v>92</v>
      </c>
    </row>
    <row r="73" spans="1:8">
      <c r="A73" s="51">
        <v>6</v>
      </c>
      <c r="B73" s="51">
        <v>14</v>
      </c>
      <c r="C73" s="51">
        <v>21</v>
      </c>
      <c r="D73" s="51">
        <v>6</v>
      </c>
      <c r="E73" s="51">
        <v>1</v>
      </c>
      <c r="F73" s="51">
        <v>0</v>
      </c>
      <c r="G73">
        <v>0</v>
      </c>
      <c r="H73" s="51" t="s">
        <v>105</v>
      </c>
    </row>
    <row r="74" spans="1:8">
      <c r="A74" s="51">
        <v>8</v>
      </c>
      <c r="B74" s="51">
        <v>37</v>
      </c>
      <c r="C74" s="51">
        <v>8</v>
      </c>
      <c r="D74" s="51">
        <v>10</v>
      </c>
      <c r="E74" s="51">
        <v>1</v>
      </c>
      <c r="F74" s="51">
        <v>0</v>
      </c>
      <c r="G74">
        <v>0</v>
      </c>
      <c r="H74" s="51" t="s">
        <v>98</v>
      </c>
    </row>
    <row r="75" spans="1:8">
      <c r="A75" s="51">
        <v>7.5</v>
      </c>
      <c r="B75" s="51">
        <v>23</v>
      </c>
      <c r="C75" s="51">
        <v>16</v>
      </c>
      <c r="D75" s="51">
        <v>8</v>
      </c>
      <c r="E75" s="51">
        <v>1</v>
      </c>
      <c r="F75" s="51">
        <v>0</v>
      </c>
      <c r="G75">
        <v>0</v>
      </c>
      <c r="H75" s="51" t="s">
        <v>114</v>
      </c>
    </row>
    <row r="76" spans="1:8">
      <c r="A76" s="51">
        <v>6.3999999999999995</v>
      </c>
      <c r="B76" s="51">
        <v>22</v>
      </c>
      <c r="C76" s="51">
        <v>2</v>
      </c>
      <c r="D76" s="51">
        <v>12</v>
      </c>
      <c r="E76" s="51">
        <v>1</v>
      </c>
      <c r="F76" s="51">
        <v>0</v>
      </c>
      <c r="G76">
        <v>0</v>
      </c>
      <c r="H76" s="51" t="s">
        <v>94</v>
      </c>
    </row>
    <row r="77" spans="1:8">
      <c r="A77" s="51">
        <v>8.5</v>
      </c>
      <c r="B77" s="51">
        <v>32</v>
      </c>
      <c r="C77" s="51">
        <v>15</v>
      </c>
      <c r="D77" s="51">
        <v>7</v>
      </c>
      <c r="E77" s="51">
        <v>1</v>
      </c>
      <c r="F77" s="51">
        <v>0</v>
      </c>
      <c r="G77">
        <v>0</v>
      </c>
      <c r="H77" s="51" t="s">
        <v>98</v>
      </c>
    </row>
    <row r="78" spans="1:8">
      <c r="A78" s="51">
        <v>8.5</v>
      </c>
      <c r="B78" s="51">
        <v>32</v>
      </c>
      <c r="C78" s="51">
        <v>15</v>
      </c>
      <c r="D78" s="51">
        <v>7</v>
      </c>
      <c r="E78" s="51">
        <v>1</v>
      </c>
      <c r="F78" s="51">
        <v>0</v>
      </c>
      <c r="G78">
        <v>0</v>
      </c>
      <c r="H78" s="51" t="s">
        <v>98</v>
      </c>
    </row>
    <row r="79" spans="1:8">
      <c r="A79" s="51">
        <v>7.1</v>
      </c>
      <c r="B79" s="51">
        <v>19</v>
      </c>
      <c r="C79" s="51">
        <v>9</v>
      </c>
      <c r="D79" s="51">
        <v>10</v>
      </c>
      <c r="E79" s="51">
        <v>1</v>
      </c>
      <c r="F79" s="51">
        <v>0</v>
      </c>
      <c r="G79">
        <v>0</v>
      </c>
      <c r="H79" s="51" t="s">
        <v>98</v>
      </c>
    </row>
    <row r="80" spans="1:8">
      <c r="A80" s="51">
        <v>6.9</v>
      </c>
      <c r="B80" s="51">
        <v>15</v>
      </c>
      <c r="C80" s="51">
        <v>15</v>
      </c>
      <c r="D80" s="51">
        <v>3</v>
      </c>
      <c r="E80" s="51">
        <v>0</v>
      </c>
      <c r="F80" s="51">
        <v>1</v>
      </c>
      <c r="G80">
        <v>0</v>
      </c>
      <c r="H80" s="51" t="s">
        <v>106</v>
      </c>
    </row>
    <row r="81" spans="1:8">
      <c r="A81" s="51">
        <v>7.5</v>
      </c>
      <c r="B81" s="51">
        <v>25</v>
      </c>
      <c r="C81" s="51">
        <v>18</v>
      </c>
      <c r="D81" s="51">
        <v>3</v>
      </c>
      <c r="E81" s="51">
        <v>0</v>
      </c>
      <c r="F81" s="51">
        <v>0</v>
      </c>
      <c r="G81">
        <v>1</v>
      </c>
      <c r="H81" s="51" t="s">
        <v>104</v>
      </c>
    </row>
    <row r="82" spans="1:8">
      <c r="A82" s="51">
        <v>6.5</v>
      </c>
      <c r="B82" s="51">
        <v>21</v>
      </c>
      <c r="C82" s="51">
        <v>1</v>
      </c>
      <c r="D82" s="51">
        <v>5</v>
      </c>
      <c r="E82" s="51">
        <v>0</v>
      </c>
      <c r="F82" s="51">
        <v>0</v>
      </c>
      <c r="G82">
        <v>1</v>
      </c>
      <c r="H82" s="51" t="s">
        <v>115</v>
      </c>
    </row>
    <row r="83" spans="1:8">
      <c r="A83" s="51">
        <v>6.5</v>
      </c>
      <c r="B83" s="51">
        <v>26</v>
      </c>
      <c r="C83" s="51">
        <v>5</v>
      </c>
      <c r="D83" s="51">
        <v>17</v>
      </c>
      <c r="E83" s="51">
        <v>1</v>
      </c>
      <c r="F83" s="51">
        <v>0</v>
      </c>
      <c r="G83">
        <v>0</v>
      </c>
      <c r="H83" s="51" t="s">
        <v>98</v>
      </c>
    </row>
    <row r="84" spans="1:8">
      <c r="A84" s="51">
        <v>6.1</v>
      </c>
      <c r="B84" s="51">
        <v>16</v>
      </c>
      <c r="C84" s="51">
        <v>16</v>
      </c>
      <c r="D84" s="51">
        <v>10</v>
      </c>
      <c r="E84" s="51">
        <v>1</v>
      </c>
      <c r="F84" s="51">
        <v>0</v>
      </c>
      <c r="G84">
        <v>0</v>
      </c>
      <c r="H84" s="51" t="s">
        <v>98</v>
      </c>
    </row>
    <row r="85" spans="1:8">
      <c r="A85" s="51">
        <v>7.5</v>
      </c>
      <c r="B85" s="51">
        <v>16</v>
      </c>
      <c r="C85" s="51">
        <v>12</v>
      </c>
      <c r="D85" s="51">
        <v>7</v>
      </c>
      <c r="E85" s="51">
        <v>0</v>
      </c>
      <c r="F85" s="51">
        <v>1</v>
      </c>
      <c r="G85">
        <v>0</v>
      </c>
      <c r="H85" s="51" t="s">
        <v>100</v>
      </c>
    </row>
    <row r="86" spans="1:8">
      <c r="A86" s="51">
        <v>7.4</v>
      </c>
      <c r="B86" s="51">
        <v>25</v>
      </c>
      <c r="C86" s="51">
        <v>20</v>
      </c>
      <c r="D86" s="51">
        <v>2</v>
      </c>
      <c r="E86" s="51">
        <v>0</v>
      </c>
      <c r="F86" s="51">
        <v>0</v>
      </c>
      <c r="G86">
        <v>1</v>
      </c>
      <c r="H86" s="51" t="s">
        <v>104</v>
      </c>
    </row>
    <row r="87" spans="1:8">
      <c r="A87" s="51">
        <v>9.3000000000000007</v>
      </c>
      <c r="B87" s="51">
        <v>27</v>
      </c>
      <c r="C87" s="51">
        <v>6</v>
      </c>
      <c r="D87" s="51">
        <v>12</v>
      </c>
      <c r="E87" s="51">
        <v>0</v>
      </c>
      <c r="F87" s="51">
        <v>1</v>
      </c>
      <c r="G87">
        <v>0</v>
      </c>
      <c r="H87" s="51" t="s">
        <v>100</v>
      </c>
    </row>
    <row r="88" spans="1:8">
      <c r="A88" s="51">
        <v>7.4</v>
      </c>
      <c r="B88" s="51">
        <v>16</v>
      </c>
      <c r="C88" s="51">
        <v>13</v>
      </c>
      <c r="D88" s="51">
        <v>7</v>
      </c>
      <c r="E88" s="51">
        <v>0</v>
      </c>
      <c r="F88" s="51">
        <v>1</v>
      </c>
      <c r="G88">
        <v>0</v>
      </c>
      <c r="H88" s="51" t="s">
        <v>100</v>
      </c>
    </row>
    <row r="89" spans="1:8">
      <c r="A89" s="51">
        <v>5.5</v>
      </c>
      <c r="B89" s="51">
        <v>21</v>
      </c>
      <c r="C89" s="51">
        <v>18</v>
      </c>
      <c r="D89" s="51">
        <v>15</v>
      </c>
      <c r="E89" s="51">
        <v>0</v>
      </c>
      <c r="F89" s="51">
        <v>1</v>
      </c>
      <c r="G89">
        <v>0</v>
      </c>
      <c r="H89" s="51" t="s">
        <v>95</v>
      </c>
    </row>
    <row r="90" spans="1:8">
      <c r="A90" s="51">
        <v>8.3000000000000007</v>
      </c>
      <c r="B90" s="51">
        <v>21.3</v>
      </c>
      <c r="C90" s="51">
        <v>10</v>
      </c>
      <c r="D90" s="51">
        <v>1</v>
      </c>
      <c r="E90" s="51">
        <v>0</v>
      </c>
      <c r="F90" s="51">
        <v>0</v>
      </c>
      <c r="G90">
        <v>1</v>
      </c>
      <c r="H90" s="51" t="s">
        <v>112</v>
      </c>
    </row>
    <row r="91" spans="1:8">
      <c r="A91" s="51">
        <v>6.5</v>
      </c>
      <c r="B91" s="51">
        <v>23</v>
      </c>
      <c r="C91" s="51">
        <v>12</v>
      </c>
      <c r="D91" s="51">
        <v>5</v>
      </c>
      <c r="E91" s="51">
        <v>0</v>
      </c>
      <c r="F91" s="51">
        <v>0</v>
      </c>
      <c r="G91">
        <v>1</v>
      </c>
      <c r="H91" s="51" t="s">
        <v>96</v>
      </c>
    </row>
    <row r="92" spans="1:8">
      <c r="A92" s="51">
        <v>7.8</v>
      </c>
      <c r="B92" s="51">
        <v>19</v>
      </c>
      <c r="C92" s="51">
        <v>13</v>
      </c>
      <c r="D92" s="51">
        <v>7</v>
      </c>
      <c r="E92" s="51">
        <v>1</v>
      </c>
      <c r="F92" s="51">
        <v>0</v>
      </c>
      <c r="G92">
        <v>0</v>
      </c>
      <c r="H92" s="51" t="s">
        <v>105</v>
      </c>
    </row>
    <row r="93" spans="1:8">
      <c r="A93" s="51">
        <v>7.3999999999999995</v>
      </c>
      <c r="B93" s="51">
        <v>33</v>
      </c>
      <c r="C93" s="51">
        <v>20</v>
      </c>
      <c r="D93" s="51">
        <v>10</v>
      </c>
      <c r="E93" s="51">
        <v>0</v>
      </c>
      <c r="F93" s="51">
        <v>1</v>
      </c>
      <c r="G93">
        <v>0</v>
      </c>
      <c r="H93" s="51" t="s">
        <v>92</v>
      </c>
    </row>
    <row r="94" spans="1:8">
      <c r="A94" s="51">
        <v>10.1</v>
      </c>
      <c r="B94" s="51">
        <v>26.19</v>
      </c>
      <c r="C94" s="51">
        <v>0</v>
      </c>
      <c r="D94" s="51">
        <v>8</v>
      </c>
      <c r="E94" s="51">
        <v>0</v>
      </c>
      <c r="F94" s="51">
        <v>0</v>
      </c>
      <c r="G94">
        <v>1</v>
      </c>
      <c r="H94" s="51" t="s">
        <v>108</v>
      </c>
    </row>
    <row r="95" spans="1:8">
      <c r="A95" s="51">
        <v>9</v>
      </c>
      <c r="B95" s="51">
        <v>33</v>
      </c>
      <c r="C95" s="51">
        <v>15</v>
      </c>
      <c r="D95" s="51">
        <v>10</v>
      </c>
      <c r="E95" s="51">
        <v>0</v>
      </c>
      <c r="F95" s="51">
        <v>0</v>
      </c>
      <c r="G95">
        <v>1</v>
      </c>
      <c r="H95" s="51" t="s">
        <v>103</v>
      </c>
    </row>
    <row r="96" spans="1:8">
      <c r="A96" s="51">
        <v>13.5</v>
      </c>
      <c r="B96" s="51">
        <v>62</v>
      </c>
      <c r="C96" s="51">
        <v>1</v>
      </c>
      <c r="D96" s="51">
        <v>17</v>
      </c>
      <c r="E96" s="51">
        <v>1</v>
      </c>
      <c r="F96" s="51">
        <v>0</v>
      </c>
      <c r="G96">
        <v>0</v>
      </c>
      <c r="H96" s="51" t="s">
        <v>94</v>
      </c>
    </row>
    <row r="97" spans="1:8">
      <c r="A97" s="51">
        <v>6.5</v>
      </c>
      <c r="B97" s="51">
        <v>32</v>
      </c>
      <c r="C97" s="51">
        <v>35</v>
      </c>
      <c r="D97" s="51">
        <v>15</v>
      </c>
      <c r="E97" s="51">
        <v>1</v>
      </c>
      <c r="F97" s="51">
        <v>0</v>
      </c>
      <c r="G97">
        <v>0</v>
      </c>
      <c r="H97" s="51" t="s">
        <v>97</v>
      </c>
    </row>
    <row r="98" spans="1:8">
      <c r="A98" s="51">
        <v>7.05</v>
      </c>
      <c r="B98" s="51">
        <v>22</v>
      </c>
      <c r="C98" s="51">
        <v>4</v>
      </c>
      <c r="D98" s="51">
        <v>18</v>
      </c>
      <c r="E98" s="51">
        <v>0</v>
      </c>
      <c r="F98" s="51">
        <v>1</v>
      </c>
      <c r="G98">
        <v>0</v>
      </c>
      <c r="H98" s="51" t="s">
        <v>95</v>
      </c>
    </row>
    <row r="99" spans="1:8">
      <c r="A99" s="51">
        <v>8.1999999999999993</v>
      </c>
      <c r="B99" s="51">
        <v>23</v>
      </c>
      <c r="C99" s="51">
        <v>14</v>
      </c>
      <c r="D99" s="51">
        <v>7</v>
      </c>
      <c r="E99" s="51">
        <v>1</v>
      </c>
      <c r="F99" s="51">
        <v>0</v>
      </c>
      <c r="G99">
        <v>0</v>
      </c>
      <c r="H99" s="51" t="s">
        <v>98</v>
      </c>
    </row>
    <row r="100" spans="1:8">
      <c r="A100" s="51">
        <v>4</v>
      </c>
      <c r="B100" s="51">
        <v>12</v>
      </c>
      <c r="C100" s="51">
        <v>40</v>
      </c>
      <c r="D100" s="51">
        <v>20</v>
      </c>
      <c r="E100" s="51">
        <v>0</v>
      </c>
      <c r="F100" s="51">
        <v>1</v>
      </c>
      <c r="G100">
        <v>0</v>
      </c>
      <c r="H100" s="51" t="s">
        <v>116</v>
      </c>
    </row>
    <row r="101" spans="1:8">
      <c r="A101" s="51">
        <v>7.8</v>
      </c>
      <c r="B101" s="51">
        <v>20</v>
      </c>
      <c r="C101" s="51">
        <v>15</v>
      </c>
      <c r="D101" s="51">
        <v>12</v>
      </c>
      <c r="E101" s="51">
        <v>0</v>
      </c>
      <c r="F101" s="51">
        <v>1</v>
      </c>
      <c r="G101">
        <v>0</v>
      </c>
      <c r="H101" s="51" t="s">
        <v>100</v>
      </c>
    </row>
    <row r="102" spans="1:8">
      <c r="A102" s="51">
        <v>8</v>
      </c>
      <c r="B102" s="51">
        <v>17</v>
      </c>
      <c r="C102" s="51">
        <v>11</v>
      </c>
      <c r="D102" s="51">
        <v>6</v>
      </c>
      <c r="E102" s="51">
        <v>0</v>
      </c>
      <c r="F102" s="51">
        <v>1</v>
      </c>
      <c r="G102">
        <v>0</v>
      </c>
      <c r="H102" s="51" t="s">
        <v>92</v>
      </c>
    </row>
    <row r="103" spans="1:8">
      <c r="A103" s="51">
        <v>5.95</v>
      </c>
      <c r="B103" s="51">
        <v>21</v>
      </c>
      <c r="C103" s="51">
        <v>20</v>
      </c>
      <c r="D103" s="51">
        <v>20</v>
      </c>
      <c r="E103" s="51">
        <v>1</v>
      </c>
      <c r="F103" s="51">
        <v>0</v>
      </c>
      <c r="G103">
        <v>0</v>
      </c>
      <c r="H103" s="51" t="s">
        <v>97</v>
      </c>
    </row>
    <row r="104" spans="1:8">
      <c r="A104" s="51">
        <v>9.75</v>
      </c>
      <c r="B104" s="51">
        <v>21</v>
      </c>
      <c r="C104" s="51">
        <v>0</v>
      </c>
      <c r="D104" s="51">
        <v>11</v>
      </c>
      <c r="E104" s="51">
        <v>0</v>
      </c>
      <c r="F104" s="51">
        <v>1</v>
      </c>
      <c r="G104">
        <v>0</v>
      </c>
      <c r="H104" s="51" t="s">
        <v>93</v>
      </c>
    </row>
    <row r="105" spans="1:8">
      <c r="A105" s="51">
        <v>8.5</v>
      </c>
      <c r="B105" s="51">
        <v>52</v>
      </c>
      <c r="C105" s="51">
        <v>35</v>
      </c>
      <c r="D105" s="51">
        <v>17</v>
      </c>
      <c r="E105" s="51">
        <v>1</v>
      </c>
      <c r="F105" s="51">
        <v>0</v>
      </c>
      <c r="G105">
        <v>0</v>
      </c>
      <c r="H105" s="51" t="s">
        <v>94</v>
      </c>
    </row>
    <row r="106" spans="1:8">
      <c r="A106" s="51">
        <v>8.4</v>
      </c>
      <c r="B106" s="51">
        <v>20</v>
      </c>
      <c r="C106" s="51">
        <v>3</v>
      </c>
      <c r="D106" s="51">
        <v>11</v>
      </c>
      <c r="E106" s="51">
        <v>0</v>
      </c>
      <c r="F106" s="51">
        <v>1</v>
      </c>
      <c r="G106">
        <v>0</v>
      </c>
      <c r="H106" s="51" t="s">
        <v>117</v>
      </c>
    </row>
    <row r="107" spans="1:8">
      <c r="A107" s="51">
        <v>8.4</v>
      </c>
      <c r="B107" s="51">
        <v>45</v>
      </c>
      <c r="C107" s="51">
        <v>8</v>
      </c>
      <c r="D107" s="51">
        <v>11</v>
      </c>
      <c r="E107" s="51">
        <v>1</v>
      </c>
      <c r="F107" s="51">
        <v>0</v>
      </c>
      <c r="G107">
        <v>0</v>
      </c>
      <c r="H107" s="51" t="s">
        <v>94</v>
      </c>
    </row>
    <row r="108" spans="1:8">
      <c r="A108" s="51">
        <v>9</v>
      </c>
      <c r="B108" s="51">
        <v>37</v>
      </c>
      <c r="C108" s="51">
        <v>19</v>
      </c>
      <c r="D108" s="51">
        <v>10</v>
      </c>
      <c r="E108" s="51">
        <v>0</v>
      </c>
      <c r="F108" s="51">
        <v>0</v>
      </c>
      <c r="G108">
        <v>1</v>
      </c>
      <c r="H108" s="51" t="s">
        <v>99</v>
      </c>
    </row>
    <row r="109" spans="1:8">
      <c r="A109" s="51">
        <v>7.3999999999999995</v>
      </c>
      <c r="B109" s="51">
        <v>27</v>
      </c>
      <c r="C109" s="51">
        <v>2</v>
      </c>
      <c r="D109" s="51">
        <v>10</v>
      </c>
      <c r="E109" s="51">
        <v>1</v>
      </c>
      <c r="F109" s="51">
        <v>0</v>
      </c>
      <c r="G109">
        <v>0</v>
      </c>
      <c r="H109" s="51" t="s">
        <v>98</v>
      </c>
    </row>
    <row r="110" spans="1:8">
      <c r="A110" s="51">
        <v>6.8</v>
      </c>
      <c r="B110" s="51">
        <v>22</v>
      </c>
      <c r="C110" s="51">
        <v>3</v>
      </c>
      <c r="D110" s="51">
        <v>11</v>
      </c>
      <c r="E110" s="51">
        <v>1</v>
      </c>
      <c r="F110" s="51">
        <v>0</v>
      </c>
      <c r="G110">
        <v>0</v>
      </c>
      <c r="H110" s="51" t="s">
        <v>98</v>
      </c>
    </row>
    <row r="111" spans="1:8">
      <c r="A111" s="51">
        <v>9.8000000000000007</v>
      </c>
      <c r="B111" s="51">
        <v>25</v>
      </c>
      <c r="C111" s="51">
        <v>3</v>
      </c>
      <c r="D111" s="51">
        <v>13</v>
      </c>
      <c r="E111" s="51">
        <v>0</v>
      </c>
      <c r="F111" s="51">
        <v>1</v>
      </c>
      <c r="G111">
        <v>0</v>
      </c>
      <c r="H111" s="51" t="s">
        <v>93</v>
      </c>
    </row>
    <row r="112" spans="1:8">
      <c r="A112" s="51">
        <v>6.4</v>
      </c>
      <c r="B112" s="51">
        <v>10.92</v>
      </c>
      <c r="C112" s="51">
        <v>20</v>
      </c>
      <c r="D112" s="51">
        <v>4</v>
      </c>
      <c r="E112" s="51">
        <v>0</v>
      </c>
      <c r="F112" s="51">
        <v>0</v>
      </c>
      <c r="G112">
        <v>1</v>
      </c>
      <c r="H112" s="51" t="s">
        <v>118</v>
      </c>
    </row>
    <row r="113" spans="1:8">
      <c r="A113" s="51">
        <v>6.7</v>
      </c>
      <c r="B113" s="51">
        <v>14</v>
      </c>
      <c r="C113" s="51">
        <v>20</v>
      </c>
      <c r="D113" s="51">
        <v>9</v>
      </c>
      <c r="E113" s="51">
        <v>0</v>
      </c>
      <c r="F113" s="51">
        <v>1</v>
      </c>
      <c r="G113">
        <v>0</v>
      </c>
      <c r="H113" s="51" t="s">
        <v>106</v>
      </c>
    </row>
    <row r="114" spans="1:8">
      <c r="A114" s="51">
        <v>10.5</v>
      </c>
      <c r="B114" s="51">
        <v>51</v>
      </c>
      <c r="C114" s="51">
        <v>18</v>
      </c>
      <c r="D114" s="51">
        <v>3</v>
      </c>
      <c r="E114" s="51">
        <v>0</v>
      </c>
      <c r="F114" s="51">
        <v>0</v>
      </c>
      <c r="G114">
        <v>1</v>
      </c>
      <c r="H114" s="51" t="s">
        <v>103</v>
      </c>
    </row>
    <row r="115" spans="1:8">
      <c r="A115" s="51">
        <v>7.5</v>
      </c>
      <c r="B115" s="51">
        <v>21</v>
      </c>
      <c r="C115" s="51">
        <v>19</v>
      </c>
      <c r="D115" s="51">
        <v>9</v>
      </c>
      <c r="E115" s="51">
        <v>0</v>
      </c>
      <c r="F115" s="51">
        <v>1</v>
      </c>
      <c r="G115">
        <v>0</v>
      </c>
      <c r="H115" s="51" t="s">
        <v>111</v>
      </c>
    </row>
    <row r="116" spans="1:8">
      <c r="A116" s="51">
        <v>6.9</v>
      </c>
      <c r="B116" s="51">
        <v>16</v>
      </c>
      <c r="C116" s="51">
        <v>20</v>
      </c>
      <c r="D116" s="51">
        <v>10</v>
      </c>
      <c r="E116" s="51">
        <v>0</v>
      </c>
      <c r="F116" s="51">
        <v>1</v>
      </c>
      <c r="G116">
        <v>0</v>
      </c>
      <c r="H116" s="51" t="s">
        <v>113</v>
      </c>
    </row>
    <row r="117" spans="1:8">
      <c r="A117" s="51">
        <v>6.4</v>
      </c>
      <c r="B117" s="51">
        <v>12</v>
      </c>
      <c r="C117" s="51">
        <v>21</v>
      </c>
      <c r="D117" s="51">
        <v>8</v>
      </c>
      <c r="E117" s="51">
        <v>0</v>
      </c>
      <c r="F117" s="51">
        <v>1</v>
      </c>
      <c r="G117">
        <v>0</v>
      </c>
      <c r="H117" s="51" t="s">
        <v>92</v>
      </c>
    </row>
    <row r="118" spans="1:8">
      <c r="A118" s="51">
        <v>6.5</v>
      </c>
      <c r="B118" s="51">
        <v>13</v>
      </c>
      <c r="C118" s="51">
        <v>21</v>
      </c>
      <c r="D118" s="51">
        <v>8</v>
      </c>
      <c r="E118" s="51">
        <v>0</v>
      </c>
      <c r="F118" s="51">
        <v>1</v>
      </c>
      <c r="G118">
        <v>0</v>
      </c>
      <c r="H118" s="51" t="s">
        <v>111</v>
      </c>
    </row>
    <row r="119" spans="1:8">
      <c r="A119" s="51">
        <v>4.8</v>
      </c>
      <c r="B119" s="51">
        <v>10</v>
      </c>
      <c r="C119" s="51">
        <v>33</v>
      </c>
      <c r="D119" s="51">
        <v>7</v>
      </c>
      <c r="E119" s="51">
        <v>1</v>
      </c>
      <c r="F119" s="51">
        <v>0</v>
      </c>
      <c r="G119">
        <v>0</v>
      </c>
      <c r="H119" s="51" t="s">
        <v>97</v>
      </c>
    </row>
    <row r="120" spans="1:8">
      <c r="A120" s="51">
        <v>6.1</v>
      </c>
      <c r="B120" s="51">
        <v>10</v>
      </c>
      <c r="C120" s="51">
        <v>0</v>
      </c>
      <c r="D120" s="51">
        <v>2</v>
      </c>
      <c r="E120" s="51">
        <v>0</v>
      </c>
      <c r="F120" s="51">
        <v>1</v>
      </c>
      <c r="G120">
        <v>0</v>
      </c>
      <c r="H120" s="51" t="s">
        <v>92</v>
      </c>
    </row>
    <row r="121" spans="1:8">
      <c r="A121" s="51">
        <v>6.5</v>
      </c>
      <c r="B121" s="51">
        <v>20</v>
      </c>
      <c r="C121" s="51">
        <v>27</v>
      </c>
      <c r="D121" s="51">
        <v>6</v>
      </c>
      <c r="E121" s="51">
        <v>0</v>
      </c>
      <c r="F121" s="51">
        <v>1</v>
      </c>
      <c r="G121">
        <v>0</v>
      </c>
      <c r="H121" s="51" t="s">
        <v>92</v>
      </c>
    </row>
    <row r="122" spans="1:8">
      <c r="A122" s="51">
        <v>9.4</v>
      </c>
      <c r="B122" s="51">
        <v>35</v>
      </c>
      <c r="C122" s="51">
        <v>15</v>
      </c>
      <c r="D122" s="51">
        <v>6</v>
      </c>
      <c r="E122" s="51">
        <v>0</v>
      </c>
      <c r="F122" s="51">
        <v>0</v>
      </c>
      <c r="G122">
        <v>1</v>
      </c>
      <c r="H122" s="51" t="s">
        <v>103</v>
      </c>
    </row>
    <row r="123" spans="1:8">
      <c r="A123" s="51">
        <v>13.5</v>
      </c>
      <c r="B123" s="51">
        <v>65</v>
      </c>
      <c r="C123" s="51">
        <v>5</v>
      </c>
      <c r="D123" s="51">
        <v>15</v>
      </c>
      <c r="E123" s="51">
        <v>0</v>
      </c>
      <c r="F123" s="51">
        <v>0</v>
      </c>
      <c r="G123">
        <v>1</v>
      </c>
      <c r="H123" s="51" t="s">
        <v>103</v>
      </c>
    </row>
    <row r="124" spans="1:8">
      <c r="A124" s="51">
        <v>8</v>
      </c>
      <c r="B124" s="51">
        <v>29</v>
      </c>
      <c r="C124" s="51">
        <v>7</v>
      </c>
      <c r="D124" s="51">
        <v>12</v>
      </c>
      <c r="E124" s="51">
        <v>0</v>
      </c>
      <c r="F124" s="51">
        <v>0</v>
      </c>
      <c r="G124">
        <v>1</v>
      </c>
      <c r="H124" s="51" t="s">
        <v>103</v>
      </c>
    </row>
    <row r="125" spans="1:8">
      <c r="A125" s="51">
        <v>6.8</v>
      </c>
      <c r="B125" s="51">
        <v>33</v>
      </c>
      <c r="C125" s="51">
        <v>35</v>
      </c>
      <c r="D125" s="51">
        <v>18</v>
      </c>
      <c r="E125" s="51">
        <v>1</v>
      </c>
      <c r="F125" s="51">
        <v>0</v>
      </c>
      <c r="G125">
        <v>0</v>
      </c>
      <c r="H125" s="51" t="s">
        <v>97</v>
      </c>
    </row>
    <row r="126" spans="1:8">
      <c r="A126" s="51">
        <v>7</v>
      </c>
      <c r="B126" s="51">
        <v>21</v>
      </c>
      <c r="C126" s="51">
        <v>9</v>
      </c>
      <c r="D126" s="51">
        <v>10</v>
      </c>
      <c r="E126" s="51">
        <v>0</v>
      </c>
      <c r="F126" s="51">
        <v>0</v>
      </c>
      <c r="G126">
        <v>1</v>
      </c>
      <c r="H126" s="51" t="s">
        <v>103</v>
      </c>
    </row>
    <row r="127" spans="1:8">
      <c r="A127" s="51">
        <v>7.2</v>
      </c>
      <c r="B127" s="51">
        <v>40</v>
      </c>
      <c r="C127" s="51">
        <v>15</v>
      </c>
      <c r="D127" s="51">
        <v>26</v>
      </c>
      <c r="E127" s="51">
        <v>0</v>
      </c>
      <c r="F127" s="51">
        <v>1</v>
      </c>
      <c r="G127">
        <v>0</v>
      </c>
      <c r="H127" s="51" t="s">
        <v>119</v>
      </c>
    </row>
    <row r="128" spans="1:8">
      <c r="A128" s="51">
        <v>8</v>
      </c>
      <c r="B128" s="51">
        <v>25</v>
      </c>
      <c r="C128" s="51">
        <v>4</v>
      </c>
      <c r="D128" s="51">
        <v>11</v>
      </c>
      <c r="E128" s="51">
        <v>0</v>
      </c>
      <c r="F128" s="51">
        <v>1</v>
      </c>
      <c r="G128">
        <v>0</v>
      </c>
      <c r="H128" s="51" t="s">
        <v>113</v>
      </c>
    </row>
    <row r="129" spans="1:8">
      <c r="A129" s="51">
        <v>7.3</v>
      </c>
      <c r="B129" s="51">
        <v>22</v>
      </c>
      <c r="C129" s="51">
        <v>0</v>
      </c>
      <c r="D129" s="51">
        <v>18</v>
      </c>
      <c r="E129" s="51">
        <v>0</v>
      </c>
      <c r="F129" s="51">
        <v>1</v>
      </c>
      <c r="G129">
        <v>0</v>
      </c>
      <c r="H129" s="51" t="s">
        <v>119</v>
      </c>
    </row>
    <row r="130" spans="1:8">
      <c r="A130" s="51">
        <v>7.3999999999999995</v>
      </c>
      <c r="B130" s="51">
        <v>38</v>
      </c>
      <c r="C130" s="51">
        <v>12</v>
      </c>
      <c r="D130" s="51">
        <v>20</v>
      </c>
      <c r="E130" s="51">
        <v>1</v>
      </c>
      <c r="F130" s="51">
        <v>0</v>
      </c>
      <c r="G130">
        <v>0</v>
      </c>
      <c r="H130" s="51" t="s">
        <v>94</v>
      </c>
    </row>
    <row r="131" spans="1:8">
      <c r="A131" s="51">
        <v>6</v>
      </c>
      <c r="B131" s="51">
        <v>18</v>
      </c>
      <c r="C131" s="51">
        <v>30</v>
      </c>
      <c r="D131" s="51">
        <v>5</v>
      </c>
      <c r="E131" s="51">
        <v>0</v>
      </c>
      <c r="F131" s="51">
        <v>1</v>
      </c>
      <c r="G131">
        <v>0</v>
      </c>
      <c r="H131" s="51" t="s">
        <v>92</v>
      </c>
    </row>
    <row r="132" spans="1:8">
      <c r="A132" s="51">
        <v>6.7</v>
      </c>
      <c r="B132" s="51">
        <v>20</v>
      </c>
      <c r="C132" s="51">
        <v>11</v>
      </c>
      <c r="D132" s="51">
        <v>15</v>
      </c>
      <c r="E132" s="51">
        <v>0</v>
      </c>
      <c r="F132" s="51">
        <v>1</v>
      </c>
      <c r="G132">
        <v>0</v>
      </c>
      <c r="H132" s="51" t="s">
        <v>100</v>
      </c>
    </row>
    <row r="133" spans="1:8">
      <c r="A133" s="51">
        <v>6.6</v>
      </c>
      <c r="B133" s="51">
        <v>14</v>
      </c>
      <c r="C133" s="51">
        <v>22</v>
      </c>
      <c r="D133" s="51">
        <v>5</v>
      </c>
      <c r="E133" s="51">
        <v>0</v>
      </c>
      <c r="F133" s="51">
        <v>1</v>
      </c>
      <c r="G133">
        <v>0</v>
      </c>
      <c r="H133" s="51" t="s">
        <v>92</v>
      </c>
    </row>
    <row r="134" spans="1:8">
      <c r="A134" s="51">
        <v>9</v>
      </c>
      <c r="B134" s="51">
        <v>50</v>
      </c>
      <c r="C134" s="51">
        <v>16</v>
      </c>
      <c r="D134" s="51">
        <v>11</v>
      </c>
      <c r="E134" s="51">
        <v>1</v>
      </c>
      <c r="F134" s="51">
        <v>0</v>
      </c>
      <c r="G134">
        <v>0</v>
      </c>
      <c r="H134" s="51" t="s">
        <v>94</v>
      </c>
    </row>
    <row r="135" spans="1:8">
      <c r="A135" s="51">
        <v>8</v>
      </c>
      <c r="B135" s="51">
        <v>20</v>
      </c>
      <c r="C135" s="51">
        <v>8</v>
      </c>
      <c r="D135" s="51">
        <v>5</v>
      </c>
      <c r="E135" s="51">
        <v>0</v>
      </c>
      <c r="F135" s="51">
        <v>1</v>
      </c>
      <c r="G135">
        <v>0</v>
      </c>
      <c r="H135" s="51" t="s">
        <v>100</v>
      </c>
    </row>
    <row r="136" spans="1:8">
      <c r="A136" s="51">
        <v>7.2</v>
      </c>
      <c r="B136" s="51">
        <v>30</v>
      </c>
      <c r="C136" s="51">
        <v>30</v>
      </c>
      <c r="D136" s="51">
        <v>18</v>
      </c>
      <c r="E136" s="51">
        <v>1</v>
      </c>
      <c r="F136" s="51">
        <v>0</v>
      </c>
      <c r="G136">
        <v>0</v>
      </c>
      <c r="H136" s="51" t="s">
        <v>97</v>
      </c>
    </row>
    <row r="137" spans="1:8">
      <c r="A137" s="51">
        <v>10</v>
      </c>
      <c r="B137" s="51">
        <v>44</v>
      </c>
      <c r="C137" s="51">
        <v>18</v>
      </c>
      <c r="D137" s="51">
        <v>7</v>
      </c>
      <c r="E137" s="51">
        <v>0</v>
      </c>
      <c r="F137" s="51">
        <v>0</v>
      </c>
      <c r="G137">
        <v>1</v>
      </c>
      <c r="H137" s="51" t="s">
        <v>107</v>
      </c>
    </row>
    <row r="138" spans="1:8">
      <c r="A138" s="51">
        <v>10</v>
      </c>
      <c r="B138" s="51">
        <v>40</v>
      </c>
      <c r="C138" s="51">
        <v>15</v>
      </c>
      <c r="D138" s="51">
        <v>5</v>
      </c>
      <c r="E138" s="51">
        <v>0</v>
      </c>
      <c r="F138" s="51">
        <v>0</v>
      </c>
      <c r="G138">
        <v>1</v>
      </c>
      <c r="H138" s="51" t="s">
        <v>120</v>
      </c>
    </row>
    <row r="139" spans="1:8">
      <c r="A139" s="51">
        <v>6.4</v>
      </c>
      <c r="B139" s="51">
        <v>10</v>
      </c>
      <c r="C139" s="51">
        <v>21</v>
      </c>
      <c r="D139" s="51">
        <v>12</v>
      </c>
      <c r="E139" s="51">
        <v>0</v>
      </c>
      <c r="F139" s="51">
        <v>1</v>
      </c>
      <c r="G139">
        <v>0</v>
      </c>
      <c r="H139" s="51" t="s">
        <v>100</v>
      </c>
    </row>
    <row r="140" spans="1:8">
      <c r="A140" s="51">
        <v>7</v>
      </c>
      <c r="B140" s="51">
        <v>19</v>
      </c>
      <c r="C140" s="51">
        <v>1</v>
      </c>
      <c r="D140" s="51">
        <v>12</v>
      </c>
      <c r="E140" s="51">
        <v>1</v>
      </c>
      <c r="F140" s="51">
        <v>0</v>
      </c>
      <c r="G140">
        <v>0</v>
      </c>
      <c r="H140" s="51" t="s">
        <v>121</v>
      </c>
    </row>
    <row r="141" spans="1:8">
      <c r="A141" s="51">
        <v>7.7</v>
      </c>
      <c r="B141" s="51">
        <v>17</v>
      </c>
      <c r="C141" s="51">
        <v>16</v>
      </c>
      <c r="D141" s="51">
        <v>4</v>
      </c>
      <c r="E141" s="51">
        <v>0</v>
      </c>
      <c r="F141" s="51">
        <v>1</v>
      </c>
      <c r="G141">
        <v>0</v>
      </c>
      <c r="H141" s="51" t="s">
        <v>106</v>
      </c>
    </row>
    <row r="142" spans="1:8">
      <c r="A142" s="51">
        <v>7.3999999999999995</v>
      </c>
      <c r="B142" s="51">
        <v>25</v>
      </c>
      <c r="C142" s="51">
        <v>3</v>
      </c>
      <c r="D142" s="51">
        <v>13</v>
      </c>
      <c r="E142" s="51">
        <v>1</v>
      </c>
      <c r="F142" s="51">
        <v>0</v>
      </c>
      <c r="G142">
        <v>0</v>
      </c>
      <c r="H142" s="51" t="s">
        <v>94</v>
      </c>
    </row>
    <row r="143" spans="1:8">
      <c r="A143" s="51">
        <v>8.5</v>
      </c>
      <c r="B143" s="51">
        <v>31</v>
      </c>
      <c r="C143" s="51">
        <v>21</v>
      </c>
      <c r="D143" s="51">
        <v>13</v>
      </c>
      <c r="E143" s="51">
        <v>1</v>
      </c>
      <c r="F143" s="51">
        <v>0</v>
      </c>
      <c r="G143">
        <v>0</v>
      </c>
      <c r="H143" s="51" t="s">
        <v>98</v>
      </c>
    </row>
    <row r="144" spans="1:8">
      <c r="A144" s="51">
        <v>7.3999999999999995</v>
      </c>
      <c r="B144" s="51">
        <v>21</v>
      </c>
      <c r="C144" s="51">
        <v>0</v>
      </c>
      <c r="D144" s="51">
        <v>7</v>
      </c>
      <c r="E144" s="51">
        <v>0</v>
      </c>
      <c r="F144" s="51">
        <v>0</v>
      </c>
      <c r="G144">
        <v>1</v>
      </c>
      <c r="H144" s="51" t="s">
        <v>104</v>
      </c>
    </row>
    <row r="145" spans="1:8">
      <c r="A145" s="51">
        <v>7.7</v>
      </c>
      <c r="B145" s="51">
        <v>24</v>
      </c>
      <c r="C145" s="51">
        <v>0</v>
      </c>
      <c r="D145" s="51">
        <v>8</v>
      </c>
      <c r="E145" s="51">
        <v>0</v>
      </c>
      <c r="F145" s="51">
        <v>0</v>
      </c>
      <c r="G145">
        <v>1</v>
      </c>
      <c r="H145" s="51" t="s">
        <v>103</v>
      </c>
    </row>
    <row r="146" spans="1:8">
      <c r="A146" s="51">
        <v>7.4</v>
      </c>
      <c r="B146" s="51">
        <v>34</v>
      </c>
      <c r="C146" s="51">
        <v>18</v>
      </c>
      <c r="D146" s="51">
        <v>19</v>
      </c>
      <c r="E146" s="51">
        <v>1</v>
      </c>
      <c r="F146" s="51">
        <v>0</v>
      </c>
      <c r="G146">
        <v>0</v>
      </c>
      <c r="H146" s="51" t="s">
        <v>98</v>
      </c>
    </row>
    <row r="147" spans="1:8">
      <c r="A147" s="51">
        <v>6.75</v>
      </c>
      <c r="B147" s="51">
        <v>21</v>
      </c>
      <c r="C147" s="51">
        <v>2</v>
      </c>
      <c r="D147" s="51">
        <v>10</v>
      </c>
      <c r="E147" s="51">
        <v>1</v>
      </c>
      <c r="F147" s="51">
        <v>0</v>
      </c>
      <c r="G147">
        <v>0</v>
      </c>
      <c r="H147" s="51" t="s">
        <v>98</v>
      </c>
    </row>
    <row r="148" spans="1:8">
      <c r="A148" s="51">
        <v>7.8</v>
      </c>
      <c r="B148" s="51">
        <v>20</v>
      </c>
      <c r="C148" s="51">
        <v>4</v>
      </c>
      <c r="D148" s="51">
        <v>5</v>
      </c>
      <c r="E148" s="51">
        <v>1</v>
      </c>
      <c r="F148" s="51">
        <v>0</v>
      </c>
      <c r="G148">
        <v>0</v>
      </c>
      <c r="H148" s="51" t="s">
        <v>105</v>
      </c>
    </row>
    <row r="149" spans="1:8">
      <c r="A149" s="51">
        <v>9.5</v>
      </c>
      <c r="B149" s="51">
        <v>34</v>
      </c>
      <c r="C149" s="51">
        <v>16</v>
      </c>
      <c r="D149" s="51">
        <v>12</v>
      </c>
      <c r="E149" s="51">
        <v>0</v>
      </c>
      <c r="F149" s="51">
        <v>1</v>
      </c>
      <c r="G149">
        <v>0</v>
      </c>
      <c r="H149" s="51" t="s">
        <v>111</v>
      </c>
    </row>
    <row r="150" spans="1:8">
      <c r="A150" s="51">
        <v>9.8000000000000007</v>
      </c>
      <c r="B150" s="51">
        <v>22</v>
      </c>
      <c r="C150" s="51">
        <v>4</v>
      </c>
      <c r="D150" s="51">
        <v>3</v>
      </c>
      <c r="E150" s="51">
        <v>0</v>
      </c>
      <c r="F150" s="51">
        <v>1</v>
      </c>
      <c r="G150">
        <v>0</v>
      </c>
      <c r="H150" s="51" t="s">
        <v>100</v>
      </c>
    </row>
    <row r="151" spans="1:8">
      <c r="A151" s="51">
        <v>14.8</v>
      </c>
      <c r="B151" s="51">
        <v>79</v>
      </c>
      <c r="C151" s="51">
        <v>8</v>
      </c>
      <c r="D151" s="51">
        <v>7</v>
      </c>
      <c r="E151" s="51">
        <v>0</v>
      </c>
      <c r="F151" s="51">
        <v>0</v>
      </c>
      <c r="G151">
        <v>1</v>
      </c>
      <c r="H151" s="51" t="s">
        <v>115</v>
      </c>
    </row>
    <row r="152" spans="1:8">
      <c r="A152" s="51">
        <v>7.7</v>
      </c>
      <c r="B152" s="51">
        <v>23</v>
      </c>
      <c r="C152" s="51">
        <v>0</v>
      </c>
      <c r="D152" s="51">
        <v>3</v>
      </c>
      <c r="E152" s="51">
        <v>0</v>
      </c>
      <c r="F152" s="51">
        <v>0</v>
      </c>
      <c r="G152">
        <v>1</v>
      </c>
      <c r="H152" s="51" t="s">
        <v>103</v>
      </c>
    </row>
    <row r="153" spans="1:8">
      <c r="A153" s="51">
        <v>6</v>
      </c>
      <c r="B153" s="51">
        <v>18</v>
      </c>
      <c r="C153" s="51">
        <v>25</v>
      </c>
      <c r="D153" s="51">
        <v>4</v>
      </c>
      <c r="E153" s="51">
        <v>1</v>
      </c>
      <c r="F153" s="51">
        <v>0</v>
      </c>
      <c r="G153">
        <v>0</v>
      </c>
      <c r="H153" s="51" t="s">
        <v>97</v>
      </c>
    </row>
    <row r="154" spans="1:8">
      <c r="A154" s="51">
        <v>6.6000000000000005</v>
      </c>
      <c r="B154" s="51">
        <v>18</v>
      </c>
      <c r="C154" s="51">
        <v>13</v>
      </c>
      <c r="D154" s="51">
        <v>12</v>
      </c>
      <c r="E154" s="51">
        <v>0</v>
      </c>
      <c r="F154" s="51">
        <v>1</v>
      </c>
      <c r="G154">
        <v>0</v>
      </c>
      <c r="H154" s="51" t="s">
        <v>95</v>
      </c>
    </row>
    <row r="155" spans="1:8">
      <c r="A155" s="51">
        <v>10.600000000000001</v>
      </c>
      <c r="B155" s="51">
        <v>55</v>
      </c>
      <c r="C155" s="51">
        <v>2</v>
      </c>
      <c r="D155" s="51">
        <v>10</v>
      </c>
      <c r="E155" s="51">
        <v>1</v>
      </c>
      <c r="F155" s="51">
        <v>0</v>
      </c>
      <c r="G155">
        <v>0</v>
      </c>
      <c r="H155" s="51" t="s">
        <v>98</v>
      </c>
    </row>
    <row r="156" spans="1:8">
      <c r="A156" s="51">
        <v>6.3</v>
      </c>
      <c r="B156" s="51">
        <v>16</v>
      </c>
      <c r="C156" s="51">
        <v>14</v>
      </c>
      <c r="D156" s="51">
        <v>6</v>
      </c>
      <c r="E156" s="51">
        <v>0</v>
      </c>
      <c r="F156" s="51">
        <v>0</v>
      </c>
      <c r="G156">
        <v>1</v>
      </c>
      <c r="H156" s="51" t="s">
        <v>122</v>
      </c>
    </row>
    <row r="157" spans="1:8">
      <c r="A157" s="51">
        <v>7.2</v>
      </c>
      <c r="B157" s="51">
        <v>19</v>
      </c>
      <c r="C157" s="51">
        <v>9</v>
      </c>
      <c r="D157" s="51">
        <v>9</v>
      </c>
      <c r="E157" s="51">
        <v>0</v>
      </c>
      <c r="F157" s="51">
        <v>1</v>
      </c>
      <c r="G157">
        <v>0</v>
      </c>
      <c r="H157" s="51" t="s">
        <v>100</v>
      </c>
    </row>
    <row r="158" spans="1:8">
      <c r="A158" s="51">
        <v>8.5</v>
      </c>
      <c r="B158" s="51">
        <v>20</v>
      </c>
      <c r="C158" s="51">
        <v>14</v>
      </c>
      <c r="D158" s="51">
        <v>8</v>
      </c>
      <c r="E158" s="51">
        <v>0</v>
      </c>
      <c r="F158" s="51">
        <v>1</v>
      </c>
      <c r="G158">
        <v>0</v>
      </c>
      <c r="H158" s="51" t="s">
        <v>100</v>
      </c>
    </row>
    <row r="159" spans="1:8">
      <c r="A159" s="51">
        <v>12</v>
      </c>
      <c r="B159" s="51">
        <v>69</v>
      </c>
      <c r="C159" s="51">
        <v>24</v>
      </c>
      <c r="D159" s="51">
        <v>10</v>
      </c>
      <c r="E159" s="51">
        <v>1</v>
      </c>
      <c r="F159" s="51">
        <v>0</v>
      </c>
      <c r="G159">
        <v>0</v>
      </c>
      <c r="H159" s="51" t="s">
        <v>98</v>
      </c>
    </row>
    <row r="160" spans="1:8">
      <c r="A160" s="51">
        <v>6.95</v>
      </c>
      <c r="B160" s="51">
        <v>24</v>
      </c>
      <c r="C160" s="51">
        <v>19</v>
      </c>
      <c r="D160" s="51">
        <v>20</v>
      </c>
      <c r="E160" s="51">
        <v>1</v>
      </c>
      <c r="F160" s="51">
        <v>0</v>
      </c>
      <c r="G160">
        <v>0</v>
      </c>
      <c r="H160" s="51" t="s">
        <v>97</v>
      </c>
    </row>
    <row r="161" spans="1:8">
      <c r="A161" s="51">
        <v>9.8000000000000007</v>
      </c>
      <c r="B161" s="51">
        <v>37</v>
      </c>
      <c r="C161" s="51">
        <v>17</v>
      </c>
      <c r="D161" s="51">
        <v>11</v>
      </c>
      <c r="E161" s="51">
        <v>1</v>
      </c>
      <c r="F161" s="51">
        <v>0</v>
      </c>
      <c r="G161">
        <v>0</v>
      </c>
      <c r="H161" s="51" t="s">
        <v>105</v>
      </c>
    </row>
    <row r="162" spans="1:8">
      <c r="A162" s="51">
        <v>7</v>
      </c>
      <c r="B162" s="51">
        <v>29</v>
      </c>
      <c r="C162" s="51">
        <v>19</v>
      </c>
      <c r="D162" s="51">
        <v>15</v>
      </c>
      <c r="E162" s="51">
        <v>1</v>
      </c>
      <c r="F162" s="51">
        <v>0</v>
      </c>
      <c r="G162">
        <v>0</v>
      </c>
      <c r="H162" s="51" t="s">
        <v>121</v>
      </c>
    </row>
    <row r="163" spans="1:8">
      <c r="A163" s="51">
        <v>8.6</v>
      </c>
      <c r="B163" s="51">
        <v>33</v>
      </c>
      <c r="C163" s="51">
        <v>24</v>
      </c>
      <c r="D163" s="51">
        <v>15</v>
      </c>
      <c r="E163" s="51">
        <v>0</v>
      </c>
      <c r="F163" s="51">
        <v>1</v>
      </c>
      <c r="G163">
        <v>0</v>
      </c>
      <c r="H163" s="51" t="s">
        <v>100</v>
      </c>
    </row>
    <row r="164" spans="1:8">
      <c r="A164" s="51">
        <v>8.6999999999999993</v>
      </c>
      <c r="B164" s="51">
        <v>39</v>
      </c>
      <c r="C164" s="51">
        <v>28</v>
      </c>
      <c r="D164" s="51">
        <v>15</v>
      </c>
      <c r="E164" s="51">
        <v>1</v>
      </c>
      <c r="F164" s="51">
        <v>0</v>
      </c>
      <c r="G164">
        <v>0</v>
      </c>
      <c r="H164" s="51" t="s">
        <v>97</v>
      </c>
    </row>
    <row r="165" spans="1:8">
      <c r="A165" s="51">
        <v>7.8</v>
      </c>
      <c r="B165" s="51">
        <v>23</v>
      </c>
      <c r="C165" s="51">
        <v>8</v>
      </c>
      <c r="D165" s="51">
        <v>9</v>
      </c>
      <c r="E165" s="51">
        <v>0</v>
      </c>
      <c r="F165" s="51">
        <v>1</v>
      </c>
      <c r="G165">
        <v>0</v>
      </c>
      <c r="H165" s="51" t="s">
        <v>110</v>
      </c>
    </row>
    <row r="166" spans="1:8">
      <c r="A166" s="51">
        <v>8.1999999999999993</v>
      </c>
      <c r="B166" s="51">
        <v>26</v>
      </c>
      <c r="C166" s="51">
        <v>22</v>
      </c>
      <c r="D166" s="51">
        <v>8</v>
      </c>
      <c r="E166" s="51">
        <v>0</v>
      </c>
      <c r="F166" s="51">
        <v>1</v>
      </c>
      <c r="G166">
        <v>0</v>
      </c>
      <c r="H166" s="51" t="s">
        <v>92</v>
      </c>
    </row>
    <row r="167" spans="1:8">
      <c r="A167" s="51">
        <v>5.7</v>
      </c>
      <c r="B167" s="51">
        <v>18</v>
      </c>
      <c r="C167" s="51">
        <v>14</v>
      </c>
      <c r="D167" s="51">
        <v>14</v>
      </c>
      <c r="E167" s="51">
        <v>1</v>
      </c>
      <c r="F167" s="51">
        <v>0</v>
      </c>
      <c r="G167">
        <v>0</v>
      </c>
      <c r="H167" s="51" t="s">
        <v>94</v>
      </c>
    </row>
    <row r="168" spans="1:8">
      <c r="A168" s="51">
        <v>6.8</v>
      </c>
      <c r="B168" s="51">
        <v>20</v>
      </c>
      <c r="C168" s="51">
        <v>14</v>
      </c>
      <c r="D168" s="51">
        <v>8</v>
      </c>
      <c r="E168" s="51">
        <v>1</v>
      </c>
      <c r="F168" s="51">
        <v>0</v>
      </c>
      <c r="G168">
        <v>0</v>
      </c>
      <c r="H168" s="51" t="s">
        <v>114</v>
      </c>
    </row>
    <row r="169" spans="1:8">
      <c r="A169" s="51">
        <v>6.8</v>
      </c>
      <c r="B169" s="51">
        <v>18</v>
      </c>
      <c r="C169" s="51">
        <v>5</v>
      </c>
      <c r="D169" s="51">
        <v>11</v>
      </c>
      <c r="E169" s="51">
        <v>0</v>
      </c>
      <c r="F169" s="51">
        <v>0</v>
      </c>
      <c r="G169">
        <v>1</v>
      </c>
      <c r="H169" s="51" t="s">
        <v>107</v>
      </c>
    </row>
    <row r="170" spans="1:8">
      <c r="A170" s="51">
        <v>7.8</v>
      </c>
      <c r="B170" s="51">
        <v>26</v>
      </c>
      <c r="C170" s="51">
        <v>18</v>
      </c>
      <c r="D170" s="51">
        <v>8</v>
      </c>
      <c r="E170" s="51">
        <v>0</v>
      </c>
      <c r="F170" s="51">
        <v>1</v>
      </c>
      <c r="G170">
        <v>0</v>
      </c>
      <c r="H170" s="51" t="s">
        <v>117</v>
      </c>
    </row>
    <row r="171" spans="1:8">
      <c r="A171" s="51">
        <v>7.3</v>
      </c>
      <c r="B171" s="51">
        <v>16</v>
      </c>
      <c r="C171" s="51">
        <v>7</v>
      </c>
      <c r="D171" s="51">
        <v>6</v>
      </c>
      <c r="E171" s="51">
        <v>1</v>
      </c>
      <c r="F171" s="51">
        <v>0</v>
      </c>
      <c r="G171">
        <v>0</v>
      </c>
      <c r="H171" s="51" t="s">
        <v>97</v>
      </c>
    </row>
    <row r="172" spans="1:8">
      <c r="A172" s="51">
        <v>5.5</v>
      </c>
      <c r="B172" s="51">
        <v>12</v>
      </c>
      <c r="C172" s="51">
        <v>19</v>
      </c>
      <c r="D172" s="51">
        <v>8</v>
      </c>
      <c r="E172" s="51">
        <v>1</v>
      </c>
      <c r="F172" s="51">
        <v>0</v>
      </c>
      <c r="G172">
        <v>0</v>
      </c>
      <c r="H172" s="51" t="s">
        <v>98</v>
      </c>
    </row>
    <row r="173" spans="1:8">
      <c r="A173" s="51">
        <v>11.8</v>
      </c>
      <c r="B173" s="51">
        <v>50</v>
      </c>
      <c r="C173" s="51">
        <v>12</v>
      </c>
      <c r="D173" s="51">
        <v>10</v>
      </c>
      <c r="E173" s="51">
        <v>1</v>
      </c>
      <c r="F173" s="51">
        <v>0</v>
      </c>
      <c r="G173">
        <v>0</v>
      </c>
      <c r="H173" s="51" t="s">
        <v>105</v>
      </c>
    </row>
    <row r="174" spans="1:8">
      <c r="A174" s="51">
        <v>12.2</v>
      </c>
      <c r="B174" s="51">
        <v>39</v>
      </c>
      <c r="C174" s="51">
        <v>0</v>
      </c>
      <c r="D174" s="51">
        <v>12</v>
      </c>
      <c r="E174" s="51">
        <v>0</v>
      </c>
      <c r="F174" s="51">
        <v>1</v>
      </c>
      <c r="G174">
        <v>0</v>
      </c>
      <c r="H174" s="51" t="s">
        <v>100</v>
      </c>
    </row>
    <row r="175" spans="1:8">
      <c r="A175" s="51">
        <v>8.5</v>
      </c>
      <c r="B175" s="51">
        <v>50</v>
      </c>
      <c r="C175" s="51">
        <v>17</v>
      </c>
      <c r="D175" s="51">
        <v>16</v>
      </c>
      <c r="E175" s="51">
        <v>1</v>
      </c>
      <c r="F175" s="51">
        <v>0</v>
      </c>
      <c r="G175">
        <v>0</v>
      </c>
      <c r="H175" s="51" t="s">
        <v>94</v>
      </c>
    </row>
    <row r="176" spans="1:8">
      <c r="A176" s="51">
        <v>8.1</v>
      </c>
      <c r="B176" s="51">
        <v>42</v>
      </c>
      <c r="C176" s="51">
        <v>14</v>
      </c>
      <c r="D176" s="51">
        <v>13</v>
      </c>
      <c r="E176" s="51">
        <v>1</v>
      </c>
      <c r="F176" s="51">
        <v>0</v>
      </c>
      <c r="G176">
        <v>0</v>
      </c>
      <c r="H176" s="51" t="s">
        <v>94</v>
      </c>
    </row>
    <row r="177" spans="1:8">
      <c r="A177" s="51">
        <v>5.8</v>
      </c>
      <c r="B177" s="51">
        <v>18</v>
      </c>
      <c r="C177" s="51">
        <v>14</v>
      </c>
      <c r="D177" s="51">
        <v>3</v>
      </c>
      <c r="E177" s="51">
        <v>0</v>
      </c>
      <c r="F177" s="51">
        <v>0</v>
      </c>
      <c r="G177">
        <v>1</v>
      </c>
      <c r="H177" s="51" t="s">
        <v>102</v>
      </c>
    </row>
    <row r="178" spans="1:8">
      <c r="A178" s="51">
        <v>9.1999999999999993</v>
      </c>
      <c r="B178" s="51">
        <v>30</v>
      </c>
      <c r="C178" s="51">
        <v>3</v>
      </c>
      <c r="D178" s="51">
        <v>0</v>
      </c>
      <c r="E178" s="51">
        <v>0</v>
      </c>
      <c r="F178" s="51">
        <v>1</v>
      </c>
      <c r="G178">
        <v>0</v>
      </c>
      <c r="H178" s="51" t="s">
        <v>119</v>
      </c>
    </row>
    <row r="179" spans="1:8">
      <c r="A179" s="51">
        <v>8.1</v>
      </c>
      <c r="B179" s="51">
        <v>24</v>
      </c>
      <c r="C179" s="51">
        <v>0</v>
      </c>
      <c r="D179" s="51">
        <v>7</v>
      </c>
      <c r="E179" s="51">
        <v>0</v>
      </c>
      <c r="F179" s="51">
        <v>0</v>
      </c>
      <c r="G179">
        <v>1</v>
      </c>
      <c r="H179" s="51" t="s">
        <v>104</v>
      </c>
    </row>
    <row r="180" spans="1:8">
      <c r="A180" s="51">
        <v>9.9</v>
      </c>
      <c r="B180" s="51">
        <v>57</v>
      </c>
      <c r="C180" s="51">
        <v>4</v>
      </c>
      <c r="D180" s="51">
        <v>13</v>
      </c>
      <c r="E180" s="51">
        <v>0</v>
      </c>
      <c r="F180" s="51">
        <v>1</v>
      </c>
      <c r="G180">
        <v>0</v>
      </c>
      <c r="H180" s="51" t="s">
        <v>119</v>
      </c>
    </row>
    <row r="181" spans="1:8">
      <c r="A181" s="51">
        <v>8.1999999999999993</v>
      </c>
      <c r="B181" s="51">
        <v>19</v>
      </c>
      <c r="C181" s="51">
        <v>3</v>
      </c>
      <c r="D181" s="51">
        <v>15</v>
      </c>
      <c r="E181" s="51">
        <v>0</v>
      </c>
      <c r="F181" s="51">
        <v>1</v>
      </c>
      <c r="G181">
        <v>0</v>
      </c>
      <c r="H181" s="51" t="s">
        <v>106</v>
      </c>
    </row>
    <row r="182" spans="1:8">
      <c r="A182" s="51">
        <v>7.8</v>
      </c>
      <c r="B182" s="51">
        <v>28</v>
      </c>
      <c r="C182" s="51">
        <v>21</v>
      </c>
      <c r="D182" s="51">
        <v>5</v>
      </c>
      <c r="E182" s="51">
        <v>0</v>
      </c>
      <c r="F182" s="51">
        <v>1</v>
      </c>
      <c r="G182">
        <v>0</v>
      </c>
      <c r="H182" s="51" t="s">
        <v>100</v>
      </c>
    </row>
    <row r="183" spans="1:8">
      <c r="A183" s="51">
        <v>12.9</v>
      </c>
      <c r="B183" s="51">
        <v>49</v>
      </c>
      <c r="C183" s="51">
        <v>3</v>
      </c>
      <c r="D183" s="51">
        <v>4</v>
      </c>
      <c r="E183" s="51">
        <v>0</v>
      </c>
      <c r="F183" s="51">
        <v>0</v>
      </c>
      <c r="G183">
        <v>1</v>
      </c>
      <c r="H183" s="51" t="s">
        <v>104</v>
      </c>
    </row>
    <row r="184" spans="1:8">
      <c r="A184" s="51">
        <v>9.5</v>
      </c>
      <c r="B184" s="51">
        <v>40</v>
      </c>
      <c r="C184" s="51">
        <v>24</v>
      </c>
      <c r="D184" s="51">
        <v>8</v>
      </c>
      <c r="E184" s="51">
        <v>1</v>
      </c>
      <c r="F184" s="51">
        <v>0</v>
      </c>
      <c r="G184">
        <v>0</v>
      </c>
      <c r="H184" s="51" t="s">
        <v>97</v>
      </c>
    </row>
    <row r="185" spans="1:8">
      <c r="A185" s="51">
        <v>6.8</v>
      </c>
      <c r="B185" s="51">
        <v>18</v>
      </c>
      <c r="C185" s="51">
        <v>14</v>
      </c>
      <c r="D185" s="51">
        <v>13</v>
      </c>
      <c r="E185" s="51">
        <v>1</v>
      </c>
      <c r="F185" s="51">
        <v>0</v>
      </c>
      <c r="G185">
        <v>0</v>
      </c>
      <c r="H185" s="51" t="s">
        <v>121</v>
      </c>
    </row>
    <row r="186" spans="1:8">
      <c r="A186" s="51">
        <v>6.9</v>
      </c>
      <c r="B186" s="51">
        <v>19</v>
      </c>
      <c r="C186" s="51">
        <v>14</v>
      </c>
      <c r="D186" s="51">
        <v>3</v>
      </c>
      <c r="E186" s="51">
        <v>0</v>
      </c>
      <c r="F186" s="51">
        <v>0</v>
      </c>
      <c r="G186">
        <v>1</v>
      </c>
      <c r="H186" s="51" t="s">
        <v>103</v>
      </c>
    </row>
    <row r="187" spans="1:8">
      <c r="A187" s="51">
        <v>8.3999999999999986</v>
      </c>
      <c r="B187" s="51">
        <v>22</v>
      </c>
      <c r="C187" s="51">
        <v>4</v>
      </c>
      <c r="D187" s="51">
        <v>11</v>
      </c>
      <c r="E187" s="51">
        <v>0</v>
      </c>
      <c r="F187" s="51">
        <v>1</v>
      </c>
      <c r="G187">
        <v>0</v>
      </c>
      <c r="H187" s="51" t="s">
        <v>93</v>
      </c>
    </row>
    <row r="188" spans="1:8">
      <c r="A188" s="51">
        <v>10.3</v>
      </c>
      <c r="B188" s="51">
        <v>38</v>
      </c>
      <c r="C188" s="51">
        <v>16</v>
      </c>
      <c r="D188" s="51">
        <v>3</v>
      </c>
      <c r="E188" s="51">
        <v>1</v>
      </c>
      <c r="F188" s="51">
        <v>0</v>
      </c>
      <c r="G188">
        <v>0</v>
      </c>
      <c r="H188" s="51" t="s">
        <v>121</v>
      </c>
    </row>
    <row r="189" spans="1:8">
      <c r="A189" s="51">
        <v>10.6</v>
      </c>
      <c r="B189" s="51">
        <v>31</v>
      </c>
      <c r="C189" s="51">
        <v>8</v>
      </c>
      <c r="D189" s="51">
        <v>3</v>
      </c>
      <c r="E189" s="51">
        <v>0</v>
      </c>
      <c r="F189" s="51">
        <v>1</v>
      </c>
      <c r="G189">
        <v>0</v>
      </c>
      <c r="H189" s="51" t="s">
        <v>113</v>
      </c>
    </row>
    <row r="190" spans="1:8">
      <c r="A190" s="51">
        <v>13</v>
      </c>
      <c r="B190" s="51">
        <v>48</v>
      </c>
      <c r="C190" s="51">
        <v>2</v>
      </c>
      <c r="D190" s="51">
        <v>10</v>
      </c>
      <c r="E190" s="51">
        <v>1</v>
      </c>
      <c r="F190" s="51">
        <v>0</v>
      </c>
      <c r="G190">
        <v>0</v>
      </c>
      <c r="H190" s="51" t="s">
        <v>101</v>
      </c>
    </row>
    <row r="191" spans="1:8">
      <c r="A191" s="51">
        <v>6.3</v>
      </c>
      <c r="B191" s="51">
        <v>20</v>
      </c>
      <c r="C191" s="51">
        <v>13</v>
      </c>
      <c r="D191" s="51">
        <v>10</v>
      </c>
      <c r="E191" s="51">
        <v>0</v>
      </c>
      <c r="F191" s="51">
        <v>0</v>
      </c>
      <c r="G191">
        <v>1</v>
      </c>
      <c r="H191" s="51" t="s">
        <v>102</v>
      </c>
    </row>
    <row r="192" spans="1:8">
      <c r="A192" s="51">
        <v>8.3000000000000007</v>
      </c>
      <c r="B192" s="51">
        <v>24</v>
      </c>
      <c r="C192" s="51">
        <v>0</v>
      </c>
      <c r="D192" s="51">
        <v>7</v>
      </c>
      <c r="E192" s="51">
        <v>0</v>
      </c>
      <c r="F192" s="51">
        <v>0</v>
      </c>
      <c r="G192">
        <v>1</v>
      </c>
      <c r="H192" s="51" t="s">
        <v>104</v>
      </c>
    </row>
    <row r="193" spans="1:8">
      <c r="A193" s="51">
        <v>9.6999999999999993</v>
      </c>
      <c r="B193" s="51">
        <v>28</v>
      </c>
      <c r="C193" s="51">
        <v>14</v>
      </c>
      <c r="D193" s="51">
        <v>13</v>
      </c>
      <c r="E193" s="51">
        <v>0</v>
      </c>
      <c r="F193" s="51">
        <v>1</v>
      </c>
      <c r="G193">
        <v>0</v>
      </c>
      <c r="H193" s="51" t="s">
        <v>100</v>
      </c>
    </row>
    <row r="194" spans="1:8">
      <c r="A194" s="51">
        <v>7.11524</v>
      </c>
      <c r="B194" s="51">
        <v>27</v>
      </c>
      <c r="C194" s="51">
        <v>26</v>
      </c>
      <c r="D194" s="51">
        <v>6</v>
      </c>
      <c r="E194" s="51">
        <v>1</v>
      </c>
      <c r="F194" s="51">
        <v>0</v>
      </c>
      <c r="G194">
        <v>0</v>
      </c>
      <c r="H194" s="51" t="s">
        <v>121</v>
      </c>
    </row>
    <row r="195" spans="1:8">
      <c r="A195" s="51">
        <v>8</v>
      </c>
      <c r="B195" s="51">
        <v>22</v>
      </c>
      <c r="C195" s="51">
        <v>1</v>
      </c>
      <c r="D195" s="51">
        <v>3</v>
      </c>
      <c r="E195" s="51">
        <v>0</v>
      </c>
      <c r="F195" s="51">
        <v>0</v>
      </c>
      <c r="G195">
        <v>1</v>
      </c>
      <c r="H195" s="51" t="s">
        <v>102</v>
      </c>
    </row>
    <row r="196" spans="1:8">
      <c r="A196" s="51">
        <v>9.4</v>
      </c>
      <c r="B196" s="51">
        <v>44</v>
      </c>
      <c r="C196" s="51">
        <v>7</v>
      </c>
      <c r="D196" s="51">
        <v>15</v>
      </c>
      <c r="E196" s="51">
        <v>1</v>
      </c>
      <c r="F196" s="51">
        <v>0</v>
      </c>
      <c r="G196">
        <v>0</v>
      </c>
      <c r="H196" s="51" t="s">
        <v>98</v>
      </c>
    </row>
    <row r="197" spans="1:8">
      <c r="A197" s="51">
        <v>7.5</v>
      </c>
      <c r="B197" s="51">
        <v>21</v>
      </c>
      <c r="C197" s="51">
        <v>12</v>
      </c>
      <c r="D197" s="51">
        <v>8</v>
      </c>
      <c r="E197" s="51">
        <v>1</v>
      </c>
      <c r="F197" s="51">
        <v>0</v>
      </c>
      <c r="G197">
        <v>0</v>
      </c>
      <c r="H197" s="51" t="s">
        <v>97</v>
      </c>
    </row>
    <row r="198" spans="1:8">
      <c r="A198" s="51">
        <v>8.9499999999999993</v>
      </c>
      <c r="B198" s="51">
        <v>47</v>
      </c>
      <c r="C198" s="51">
        <v>17</v>
      </c>
      <c r="D198" s="51">
        <v>9</v>
      </c>
      <c r="E198" s="51">
        <v>0</v>
      </c>
      <c r="F198" s="51">
        <v>0</v>
      </c>
      <c r="G198">
        <v>1</v>
      </c>
      <c r="H198" s="51" t="s">
        <v>91</v>
      </c>
    </row>
    <row r="199" spans="1:8">
      <c r="A199" s="51">
        <v>7.7</v>
      </c>
      <c r="B199" s="51">
        <v>23</v>
      </c>
      <c r="C199" s="51">
        <v>12</v>
      </c>
      <c r="D199" s="51">
        <v>8</v>
      </c>
      <c r="E199" s="51">
        <v>0</v>
      </c>
      <c r="F199" s="51">
        <v>1</v>
      </c>
      <c r="G199">
        <v>0</v>
      </c>
      <c r="H199" s="51" t="s">
        <v>92</v>
      </c>
    </row>
    <row r="200" spans="1:8">
      <c r="A200" s="51">
        <v>8.1999999999999993</v>
      </c>
      <c r="B200" s="51">
        <v>18</v>
      </c>
      <c r="C200" s="51">
        <v>4</v>
      </c>
      <c r="D200" s="51">
        <v>3</v>
      </c>
      <c r="E200" s="51">
        <v>0</v>
      </c>
      <c r="F200" s="51">
        <v>1</v>
      </c>
      <c r="G200">
        <v>0</v>
      </c>
      <c r="H200" s="51" t="s">
        <v>106</v>
      </c>
    </row>
    <row r="201" spans="1:8">
      <c r="A201" s="51">
        <v>7.2</v>
      </c>
      <c r="B201" s="51">
        <v>20</v>
      </c>
      <c r="C201" s="51">
        <v>14</v>
      </c>
      <c r="D201" s="51">
        <v>6</v>
      </c>
      <c r="E201" s="51">
        <v>0</v>
      </c>
      <c r="F201" s="51">
        <v>1</v>
      </c>
      <c r="G201">
        <v>0</v>
      </c>
      <c r="H201" s="51" t="s">
        <v>111</v>
      </c>
    </row>
    <row r="202" spans="1:8">
      <c r="A202" s="51">
        <v>10</v>
      </c>
      <c r="B202" s="51">
        <v>53</v>
      </c>
      <c r="C202" s="51">
        <v>32</v>
      </c>
      <c r="D202" s="51">
        <v>10</v>
      </c>
      <c r="E202" s="51">
        <v>1</v>
      </c>
      <c r="F202" s="51">
        <v>0</v>
      </c>
      <c r="G202">
        <v>0</v>
      </c>
      <c r="H202" s="51" t="s">
        <v>121</v>
      </c>
    </row>
    <row r="203" spans="1:8">
      <c r="A203" s="51">
        <v>7.5</v>
      </c>
      <c r="B203" s="51">
        <v>19</v>
      </c>
      <c r="C203" s="51">
        <v>11</v>
      </c>
      <c r="D203" s="51">
        <v>8</v>
      </c>
      <c r="E203" s="51">
        <v>0</v>
      </c>
      <c r="F203" s="51">
        <v>1</v>
      </c>
      <c r="G203">
        <v>0</v>
      </c>
      <c r="H203" s="51" t="s">
        <v>100</v>
      </c>
    </row>
    <row r="204" spans="1:8">
      <c r="A204" s="51">
        <v>10.5</v>
      </c>
      <c r="B204" s="51">
        <v>20</v>
      </c>
      <c r="C204" s="51">
        <v>2</v>
      </c>
      <c r="D204" s="51">
        <v>2</v>
      </c>
      <c r="E204" s="51">
        <v>0</v>
      </c>
      <c r="F204" s="51">
        <v>1</v>
      </c>
      <c r="G204">
        <v>0</v>
      </c>
      <c r="H204" s="51" t="s">
        <v>100</v>
      </c>
    </row>
    <row r="205" spans="1:8">
      <c r="A205" s="51">
        <v>7.5</v>
      </c>
      <c r="B205" s="51">
        <v>20</v>
      </c>
      <c r="C205" s="51">
        <v>12</v>
      </c>
      <c r="D205" s="51">
        <v>8</v>
      </c>
      <c r="E205" s="51">
        <v>0</v>
      </c>
      <c r="F205" s="51">
        <v>1</v>
      </c>
      <c r="G205">
        <v>0</v>
      </c>
      <c r="H205" s="51" t="s">
        <v>117</v>
      </c>
    </row>
    <row r="206" spans="1:8">
      <c r="A206" s="51">
        <v>6.3</v>
      </c>
      <c r="B206" s="51">
        <v>18</v>
      </c>
      <c r="C206" s="51">
        <v>13</v>
      </c>
      <c r="D206" s="51">
        <v>12</v>
      </c>
      <c r="E206" s="51">
        <v>0</v>
      </c>
      <c r="F206" s="51">
        <v>1</v>
      </c>
      <c r="G206">
        <v>0</v>
      </c>
      <c r="H206" s="51" t="s">
        <v>100</v>
      </c>
    </row>
    <row r="207" spans="1:8">
      <c r="A207" s="51">
        <v>6.2</v>
      </c>
      <c r="B207" s="51">
        <v>18</v>
      </c>
      <c r="C207" s="51">
        <v>14</v>
      </c>
      <c r="D207" s="51">
        <v>18</v>
      </c>
      <c r="E207" s="51">
        <v>1</v>
      </c>
      <c r="F207" s="51">
        <v>0</v>
      </c>
      <c r="G207">
        <v>0</v>
      </c>
      <c r="H207" s="51" t="s">
        <v>98</v>
      </c>
    </row>
    <row r="208" spans="1:8">
      <c r="A208" s="51">
        <v>7.2</v>
      </c>
      <c r="B208" s="51">
        <v>19</v>
      </c>
      <c r="C208" s="51">
        <v>14</v>
      </c>
      <c r="D208" s="51">
        <v>9</v>
      </c>
      <c r="E208" s="51">
        <v>0</v>
      </c>
      <c r="F208" s="51">
        <v>1</v>
      </c>
      <c r="G208">
        <v>0</v>
      </c>
      <c r="H208" s="51" t="s">
        <v>113</v>
      </c>
    </row>
    <row r="209" spans="1:8">
      <c r="A209" s="51">
        <v>6.8999999999999995</v>
      </c>
      <c r="B209" s="51">
        <v>20</v>
      </c>
      <c r="C209" s="51">
        <v>10</v>
      </c>
      <c r="D209" s="51">
        <v>5</v>
      </c>
      <c r="E209" s="51">
        <v>1</v>
      </c>
      <c r="F209" s="51">
        <v>0</v>
      </c>
      <c r="G209">
        <v>0</v>
      </c>
      <c r="H209" s="51" t="s">
        <v>98</v>
      </c>
    </row>
    <row r="210" spans="1:8">
      <c r="A210" s="51">
        <v>8.9</v>
      </c>
      <c r="B210" s="51">
        <v>19</v>
      </c>
      <c r="C210" s="51">
        <v>15</v>
      </c>
      <c r="D210" s="51">
        <v>6</v>
      </c>
      <c r="E210" s="51">
        <v>0</v>
      </c>
      <c r="F210" s="51">
        <v>1</v>
      </c>
      <c r="G210">
        <v>0</v>
      </c>
      <c r="H210" s="51" t="s">
        <v>100</v>
      </c>
    </row>
    <row r="211" spans="1:8">
      <c r="A211" s="51">
        <v>7.8</v>
      </c>
      <c r="B211" s="51">
        <v>15</v>
      </c>
      <c r="C211" s="51">
        <v>21</v>
      </c>
      <c r="D211" s="51">
        <v>2</v>
      </c>
      <c r="E211" s="51">
        <v>0</v>
      </c>
      <c r="F211" s="51">
        <v>1</v>
      </c>
      <c r="G211">
        <v>0</v>
      </c>
      <c r="H211" s="51" t="s">
        <v>106</v>
      </c>
    </row>
    <row r="212" spans="1:8">
      <c r="A212" s="51">
        <v>8.2000000000000011</v>
      </c>
      <c r="B212" s="51">
        <v>27</v>
      </c>
      <c r="C212" s="51">
        <v>5</v>
      </c>
      <c r="D212" s="51">
        <v>10</v>
      </c>
      <c r="E212" s="51">
        <v>0</v>
      </c>
      <c r="F212" s="51">
        <v>0</v>
      </c>
      <c r="G212">
        <v>1</v>
      </c>
      <c r="H212" s="51" t="s">
        <v>99</v>
      </c>
    </row>
    <row r="213" spans="1:8">
      <c r="A213" s="51">
        <v>8.1999999999999993</v>
      </c>
      <c r="B213" s="51">
        <v>20</v>
      </c>
      <c r="C213" s="51">
        <v>7</v>
      </c>
      <c r="D213" s="51">
        <v>8</v>
      </c>
      <c r="E213" s="51">
        <v>1</v>
      </c>
      <c r="F213" s="51">
        <v>0</v>
      </c>
      <c r="G213">
        <v>0</v>
      </c>
      <c r="H213" s="51" t="s">
        <v>121</v>
      </c>
    </row>
    <row r="214" spans="1:8">
      <c r="A214" s="51">
        <v>7.6</v>
      </c>
      <c r="B214" s="51">
        <v>27</v>
      </c>
      <c r="C214" s="51">
        <v>25</v>
      </c>
      <c r="D214" s="51">
        <v>5</v>
      </c>
      <c r="E214" s="51">
        <v>0</v>
      </c>
      <c r="F214" s="51">
        <v>1</v>
      </c>
      <c r="G214">
        <v>0</v>
      </c>
      <c r="H214" s="51" t="s">
        <v>92</v>
      </c>
    </row>
    <row r="215" spans="1:8">
      <c r="A215" s="51">
        <v>9</v>
      </c>
      <c r="B215" s="51">
        <v>41</v>
      </c>
      <c r="C215" s="51">
        <v>32</v>
      </c>
      <c r="D215" s="51">
        <v>9</v>
      </c>
      <c r="E215" s="51">
        <v>1</v>
      </c>
      <c r="F215" s="51">
        <v>0</v>
      </c>
      <c r="G215">
        <v>0</v>
      </c>
      <c r="H215" s="51" t="s">
        <v>98</v>
      </c>
    </row>
    <row r="216" spans="1:8">
      <c r="A216" s="51">
        <v>11.2</v>
      </c>
      <c r="B216" s="51">
        <v>31</v>
      </c>
      <c r="C216" s="51">
        <v>6</v>
      </c>
      <c r="D216" s="51">
        <v>3</v>
      </c>
      <c r="E216" s="51">
        <v>0</v>
      </c>
      <c r="F216" s="51">
        <v>1</v>
      </c>
      <c r="G216">
        <v>0</v>
      </c>
      <c r="H216" s="51" t="s">
        <v>113</v>
      </c>
    </row>
    <row r="217" spans="1:8">
      <c r="A217" s="51">
        <v>6.3</v>
      </c>
      <c r="B217" s="51">
        <v>18</v>
      </c>
      <c r="C217" s="51">
        <v>14</v>
      </c>
      <c r="D217" s="51">
        <v>2</v>
      </c>
      <c r="E217" s="51">
        <v>1</v>
      </c>
      <c r="F217" s="51">
        <v>0</v>
      </c>
      <c r="G217">
        <v>0</v>
      </c>
      <c r="H217" s="51" t="s">
        <v>97</v>
      </c>
    </row>
    <row r="218" spans="1:8">
      <c r="A218" s="51">
        <v>6.7</v>
      </c>
      <c r="B218" s="51">
        <v>22</v>
      </c>
      <c r="C218" s="51">
        <v>14</v>
      </c>
      <c r="D218" s="51">
        <v>3</v>
      </c>
      <c r="E218" s="51">
        <v>0</v>
      </c>
      <c r="F218" s="51">
        <v>0</v>
      </c>
      <c r="G218">
        <v>1</v>
      </c>
      <c r="H218" s="51" t="s">
        <v>102</v>
      </c>
    </row>
    <row r="219" spans="1:8">
      <c r="A219" s="51">
        <v>4.2</v>
      </c>
      <c r="B219" s="51">
        <v>13</v>
      </c>
      <c r="C219" s="51">
        <v>35</v>
      </c>
      <c r="D219" s="51">
        <v>7</v>
      </c>
      <c r="E219" s="51">
        <v>1</v>
      </c>
      <c r="F219" s="51">
        <v>0</v>
      </c>
      <c r="G219">
        <v>0</v>
      </c>
      <c r="H219" s="51" t="s">
        <v>121</v>
      </c>
    </row>
    <row r="220" spans="1:8">
      <c r="A220" s="51">
        <v>9.5</v>
      </c>
      <c r="B220" s="51">
        <v>33</v>
      </c>
      <c r="C220" s="51">
        <v>22</v>
      </c>
      <c r="D220" s="51">
        <v>11</v>
      </c>
      <c r="E220" s="51">
        <v>0</v>
      </c>
      <c r="F220" s="51">
        <v>1</v>
      </c>
      <c r="G220">
        <v>0</v>
      </c>
      <c r="H220" s="51" t="s">
        <v>111</v>
      </c>
    </row>
    <row r="221" spans="1:8">
      <c r="A221" s="51">
        <v>7.8999999999999995</v>
      </c>
      <c r="B221" s="51">
        <v>19</v>
      </c>
      <c r="C221" s="51">
        <v>2</v>
      </c>
      <c r="D221" s="51">
        <v>19</v>
      </c>
      <c r="E221" s="51">
        <v>0</v>
      </c>
      <c r="F221" s="51">
        <v>1</v>
      </c>
      <c r="G221">
        <v>0</v>
      </c>
      <c r="H221" s="51" t="s">
        <v>100</v>
      </c>
    </row>
    <row r="222" spans="1:8">
      <c r="A222" s="51">
        <v>9.2000000000000011</v>
      </c>
      <c r="B222" s="51">
        <v>30</v>
      </c>
      <c r="C222" s="51">
        <v>0</v>
      </c>
      <c r="D222" s="51">
        <v>13</v>
      </c>
      <c r="E222" s="51">
        <v>1</v>
      </c>
      <c r="F222" s="51">
        <v>0</v>
      </c>
      <c r="G222">
        <v>0</v>
      </c>
      <c r="H222" s="51" t="s">
        <v>105</v>
      </c>
    </row>
    <row r="223" spans="1:8">
      <c r="A223" s="51">
        <v>7.5</v>
      </c>
      <c r="B223" s="51">
        <v>21</v>
      </c>
      <c r="C223" s="51">
        <v>7</v>
      </c>
      <c r="D223" s="51">
        <v>15</v>
      </c>
      <c r="E223" s="51">
        <v>0</v>
      </c>
      <c r="F223" s="51">
        <v>1</v>
      </c>
      <c r="G223">
        <v>0</v>
      </c>
      <c r="H223" s="51" t="s">
        <v>95</v>
      </c>
    </row>
    <row r="224" spans="1:8">
      <c r="A224" s="51">
        <v>8.3000000000000007</v>
      </c>
      <c r="B224" s="51">
        <v>23</v>
      </c>
      <c r="C224" s="51">
        <v>2</v>
      </c>
      <c r="D224" s="51">
        <v>12</v>
      </c>
      <c r="E224" s="51">
        <v>1</v>
      </c>
      <c r="F224" s="51">
        <v>0</v>
      </c>
      <c r="G224">
        <v>0</v>
      </c>
      <c r="H224" s="51" t="s">
        <v>121</v>
      </c>
    </row>
    <row r="225" spans="1:8">
      <c r="A225" s="51">
        <v>6.7</v>
      </c>
      <c r="B225" s="51">
        <v>17</v>
      </c>
      <c r="C225" s="51">
        <v>18</v>
      </c>
      <c r="D225" s="51">
        <v>6</v>
      </c>
      <c r="E225" s="51">
        <v>0</v>
      </c>
      <c r="F225" s="51">
        <v>1</v>
      </c>
      <c r="G225">
        <v>0</v>
      </c>
      <c r="H225" s="51" t="s">
        <v>100</v>
      </c>
    </row>
    <row r="226" spans="1:8">
      <c r="A226" s="51">
        <v>6.6</v>
      </c>
      <c r="B226" s="51">
        <v>19</v>
      </c>
      <c r="C226" s="51">
        <v>13</v>
      </c>
      <c r="D226" s="51">
        <v>3</v>
      </c>
      <c r="E226" s="51">
        <v>1</v>
      </c>
      <c r="F226" s="51">
        <v>0</v>
      </c>
      <c r="G226">
        <v>0</v>
      </c>
      <c r="H226" s="51" t="s">
        <v>114</v>
      </c>
    </row>
    <row r="227" spans="1:8">
      <c r="A227" s="51">
        <v>8.8000000000000007</v>
      </c>
      <c r="B227" s="51">
        <v>28</v>
      </c>
      <c r="C227" s="51">
        <v>2</v>
      </c>
      <c r="D227" s="51">
        <v>5</v>
      </c>
      <c r="E227" s="51">
        <v>0</v>
      </c>
      <c r="F227" s="51">
        <v>0</v>
      </c>
      <c r="G227">
        <v>1</v>
      </c>
      <c r="H227" s="51" t="s">
        <v>99</v>
      </c>
    </row>
    <row r="228" spans="1:8">
      <c r="A228" s="51">
        <v>15</v>
      </c>
      <c r="B228" s="51">
        <v>78</v>
      </c>
      <c r="C228" s="51">
        <v>13</v>
      </c>
      <c r="D228" s="51">
        <v>8</v>
      </c>
      <c r="E228" s="51">
        <v>1</v>
      </c>
      <c r="F228" s="51">
        <v>0</v>
      </c>
      <c r="G228">
        <v>0</v>
      </c>
      <c r="H228" s="51" t="s">
        <v>94</v>
      </c>
    </row>
    <row r="229" spans="1:8">
      <c r="A229" s="51">
        <v>8.6</v>
      </c>
      <c r="B229" s="51">
        <v>24</v>
      </c>
      <c r="C229" s="51">
        <v>23</v>
      </c>
      <c r="D229" s="51">
        <v>10</v>
      </c>
      <c r="E229" s="51">
        <v>1</v>
      </c>
      <c r="F229" s="51">
        <v>0</v>
      </c>
      <c r="G229">
        <v>0</v>
      </c>
      <c r="H229" s="51" t="s">
        <v>105</v>
      </c>
    </row>
    <row r="230" spans="1:8">
      <c r="A230" s="51">
        <v>9.5</v>
      </c>
      <c r="B230" s="51">
        <v>27</v>
      </c>
      <c r="C230" s="51">
        <v>18</v>
      </c>
      <c r="D230" s="51">
        <v>7</v>
      </c>
      <c r="E230" s="51">
        <v>0</v>
      </c>
      <c r="F230" s="51">
        <v>1</v>
      </c>
      <c r="G230">
        <v>0</v>
      </c>
      <c r="H230" s="51" t="s">
        <v>100</v>
      </c>
    </row>
    <row r="231" spans="1:8">
      <c r="A231" s="51">
        <v>8.5500000000000007</v>
      </c>
      <c r="B231" s="51">
        <v>24</v>
      </c>
      <c r="C231" s="51">
        <v>5</v>
      </c>
      <c r="D231" s="51">
        <v>8</v>
      </c>
      <c r="E231" s="51">
        <v>0</v>
      </c>
      <c r="F231" s="51">
        <v>1</v>
      </c>
      <c r="G231">
        <v>0</v>
      </c>
      <c r="H231" s="51" t="s">
        <v>117</v>
      </c>
    </row>
    <row r="232" spans="1:8">
      <c r="A232" s="51">
        <v>9.3000000000000007</v>
      </c>
      <c r="B232" s="51">
        <v>26</v>
      </c>
      <c r="C232" s="51">
        <v>19</v>
      </c>
      <c r="D232" s="51">
        <v>4</v>
      </c>
      <c r="E232" s="51">
        <v>0</v>
      </c>
      <c r="F232" s="51">
        <v>1</v>
      </c>
      <c r="G232">
        <v>0</v>
      </c>
      <c r="H232" s="51" t="s">
        <v>100</v>
      </c>
    </row>
    <row r="233" spans="1:8">
      <c r="A233" s="51">
        <v>14.8</v>
      </c>
      <c r="B233" s="51">
        <v>63</v>
      </c>
      <c r="C233" s="51">
        <v>3</v>
      </c>
      <c r="D233" s="51">
        <v>11</v>
      </c>
      <c r="E233" s="51">
        <v>1</v>
      </c>
      <c r="F233" s="51">
        <v>0</v>
      </c>
      <c r="G233">
        <v>0</v>
      </c>
      <c r="H233" s="51" t="s">
        <v>94</v>
      </c>
    </row>
    <row r="234" spans="1:8">
      <c r="A234" s="51">
        <v>7.6</v>
      </c>
      <c r="B234" s="51">
        <v>21</v>
      </c>
      <c r="C234" s="51">
        <v>7</v>
      </c>
      <c r="D234" s="51">
        <v>3</v>
      </c>
      <c r="E234" s="51">
        <v>0</v>
      </c>
      <c r="F234" s="51">
        <v>0</v>
      </c>
      <c r="G234">
        <v>1</v>
      </c>
      <c r="H234" s="51" t="s">
        <v>104</v>
      </c>
    </row>
    <row r="235" spans="1:8">
      <c r="A235" s="51">
        <v>8.9</v>
      </c>
      <c r="B235" s="51">
        <v>25.58</v>
      </c>
      <c r="C235" s="51">
        <v>0</v>
      </c>
      <c r="D235" s="51">
        <v>8</v>
      </c>
      <c r="E235" s="51">
        <v>0</v>
      </c>
      <c r="F235" s="51">
        <v>0</v>
      </c>
      <c r="G235">
        <v>1</v>
      </c>
      <c r="H235" s="51" t="s">
        <v>120</v>
      </c>
    </row>
    <row r="236" spans="1:8">
      <c r="A236" s="51">
        <v>13.5</v>
      </c>
      <c r="B236" s="51">
        <v>68</v>
      </c>
      <c r="C236" s="51">
        <v>18</v>
      </c>
      <c r="D236" s="51">
        <v>20</v>
      </c>
      <c r="E236" s="51">
        <v>1</v>
      </c>
      <c r="F236" s="51">
        <v>0</v>
      </c>
      <c r="G236">
        <v>0</v>
      </c>
      <c r="H236" s="51" t="s">
        <v>94</v>
      </c>
    </row>
    <row r="237" spans="1:8">
      <c r="A237" s="51">
        <v>9</v>
      </c>
      <c r="B237" s="51">
        <v>36</v>
      </c>
      <c r="C237" s="51">
        <v>15</v>
      </c>
      <c r="D237" s="51">
        <v>15</v>
      </c>
      <c r="E237" s="51">
        <v>0</v>
      </c>
      <c r="F237" s="51">
        <v>1</v>
      </c>
      <c r="G237">
        <v>0</v>
      </c>
      <c r="H237" s="51" t="s">
        <v>113</v>
      </c>
    </row>
    <row r="238" spans="1:8">
      <c r="A238" s="51">
        <v>7.2</v>
      </c>
      <c r="B238" s="51">
        <v>19</v>
      </c>
      <c r="C238" s="51">
        <v>9</v>
      </c>
      <c r="D238" s="51">
        <v>14</v>
      </c>
      <c r="E238" s="51">
        <v>0</v>
      </c>
      <c r="F238" s="51">
        <v>1</v>
      </c>
      <c r="G238">
        <v>0</v>
      </c>
      <c r="H238" s="51" t="s">
        <v>92</v>
      </c>
    </row>
    <row r="239" spans="1:8">
      <c r="A239" s="51">
        <v>9.5</v>
      </c>
      <c r="B239" s="51">
        <v>31</v>
      </c>
      <c r="C239" s="51">
        <v>7</v>
      </c>
      <c r="D239" s="51">
        <v>8</v>
      </c>
      <c r="E239" s="51">
        <v>0</v>
      </c>
      <c r="F239" s="51">
        <v>1</v>
      </c>
      <c r="G239">
        <v>0</v>
      </c>
      <c r="H239" s="51" t="s">
        <v>110</v>
      </c>
    </row>
    <row r="240" spans="1:8">
      <c r="A240" s="51">
        <v>8.5</v>
      </c>
      <c r="B240" s="51">
        <v>22</v>
      </c>
      <c r="C240" s="51">
        <v>23</v>
      </c>
      <c r="D240" s="51">
        <v>8</v>
      </c>
      <c r="E240" s="51">
        <v>1</v>
      </c>
      <c r="F240" s="51">
        <v>0</v>
      </c>
      <c r="G240">
        <v>0</v>
      </c>
      <c r="H240" s="51" t="s">
        <v>105</v>
      </c>
    </row>
    <row r="241" spans="1:8">
      <c r="A241" s="51">
        <v>8.9</v>
      </c>
      <c r="B241" s="51">
        <v>25</v>
      </c>
      <c r="C241" s="51">
        <v>0</v>
      </c>
      <c r="D241" s="51">
        <v>3</v>
      </c>
      <c r="E241" s="51">
        <v>1</v>
      </c>
      <c r="F241" s="51">
        <v>0</v>
      </c>
      <c r="G241">
        <v>0</v>
      </c>
      <c r="H241" s="51" t="s">
        <v>121</v>
      </c>
    </row>
    <row r="242" spans="1:8">
      <c r="A242" s="51">
        <v>7.3</v>
      </c>
      <c r="B242" s="51">
        <v>22</v>
      </c>
      <c r="C242" s="51">
        <v>11</v>
      </c>
      <c r="D242" s="51">
        <v>5</v>
      </c>
      <c r="E242" s="51">
        <v>1</v>
      </c>
      <c r="F242" s="51">
        <v>0</v>
      </c>
      <c r="G242">
        <v>0</v>
      </c>
      <c r="H242" s="51" t="s">
        <v>114</v>
      </c>
    </row>
    <row r="243" spans="1:8">
      <c r="A243" s="51">
        <v>11.1</v>
      </c>
      <c r="B243" s="51">
        <v>41</v>
      </c>
      <c r="C243" s="51">
        <v>17</v>
      </c>
      <c r="D243" s="51">
        <v>7</v>
      </c>
      <c r="E243" s="51">
        <v>0</v>
      </c>
      <c r="F243" s="51">
        <v>0</v>
      </c>
      <c r="G243">
        <v>1</v>
      </c>
      <c r="H243" s="51" t="s">
        <v>108</v>
      </c>
    </row>
    <row r="244" spans="1:8">
      <c r="A244" s="51">
        <v>6</v>
      </c>
      <c r="B244" s="51">
        <v>16</v>
      </c>
      <c r="C244" s="51">
        <v>17</v>
      </c>
      <c r="D244" s="51">
        <v>6</v>
      </c>
      <c r="E244" s="51">
        <v>0</v>
      </c>
      <c r="F244" s="51">
        <v>1</v>
      </c>
      <c r="G244">
        <v>0</v>
      </c>
      <c r="H244" s="51" t="s">
        <v>117</v>
      </c>
    </row>
    <row r="245" spans="1:8">
      <c r="A245" s="51">
        <v>7.1</v>
      </c>
      <c r="B245" s="51">
        <v>22</v>
      </c>
      <c r="C245" s="51">
        <v>13</v>
      </c>
      <c r="D245" s="51">
        <v>7</v>
      </c>
      <c r="E245" s="51">
        <v>1</v>
      </c>
      <c r="F245" s="51">
        <v>0</v>
      </c>
      <c r="G245">
        <v>0</v>
      </c>
      <c r="H245" s="51" t="s">
        <v>97</v>
      </c>
    </row>
    <row r="246" spans="1:8">
      <c r="A246" s="51">
        <v>9.1</v>
      </c>
      <c r="B246" s="51">
        <v>22</v>
      </c>
      <c r="C246" s="51">
        <v>4</v>
      </c>
      <c r="D246" s="51">
        <v>12</v>
      </c>
      <c r="E246" s="51">
        <v>0</v>
      </c>
      <c r="F246" s="51">
        <v>1</v>
      </c>
      <c r="G246">
        <v>0</v>
      </c>
      <c r="H246" s="51" t="s">
        <v>93</v>
      </c>
    </row>
    <row r="247" spans="1:8">
      <c r="A247" s="51">
        <v>9.2000000000000011</v>
      </c>
      <c r="B247" s="51">
        <v>45</v>
      </c>
      <c r="C247" s="51">
        <v>14</v>
      </c>
      <c r="D247" s="51">
        <v>21</v>
      </c>
      <c r="E247" s="51">
        <v>1</v>
      </c>
      <c r="F247" s="51">
        <v>0</v>
      </c>
      <c r="G247">
        <v>0</v>
      </c>
      <c r="H247" s="51" t="s">
        <v>94</v>
      </c>
    </row>
    <row r="248" spans="1:8">
      <c r="A248" s="51">
        <v>6.6</v>
      </c>
      <c r="B248" s="51">
        <v>23</v>
      </c>
      <c r="C248" s="51">
        <v>33</v>
      </c>
      <c r="D248" s="51">
        <v>12</v>
      </c>
      <c r="E248" s="51">
        <v>0</v>
      </c>
      <c r="F248" s="51">
        <v>1</v>
      </c>
      <c r="G248">
        <v>0</v>
      </c>
      <c r="H248" s="51" t="s">
        <v>100</v>
      </c>
    </row>
    <row r="249" spans="1:8">
      <c r="A249" s="51">
        <v>9.8000000000000007</v>
      </c>
      <c r="B249" s="51">
        <v>33</v>
      </c>
      <c r="C249" s="51">
        <v>22</v>
      </c>
      <c r="D249" s="51">
        <v>8</v>
      </c>
      <c r="E249" s="51">
        <v>0</v>
      </c>
      <c r="F249" s="51">
        <v>1</v>
      </c>
      <c r="G249">
        <v>0</v>
      </c>
      <c r="H249" s="51" t="s">
        <v>100</v>
      </c>
    </row>
    <row r="250" spans="1:8">
      <c r="A250" s="51">
        <v>9</v>
      </c>
      <c r="B250" s="51">
        <v>25</v>
      </c>
      <c r="C250" s="51">
        <v>0</v>
      </c>
      <c r="D250" s="51">
        <v>6</v>
      </c>
      <c r="E250" s="51">
        <v>1</v>
      </c>
      <c r="F250" s="51">
        <v>0</v>
      </c>
      <c r="G250">
        <v>0</v>
      </c>
      <c r="H250" s="51" t="s">
        <v>97</v>
      </c>
    </row>
    <row r="251" spans="1:8">
      <c r="A251" s="51">
        <v>7.5</v>
      </c>
      <c r="B251" s="51">
        <v>16</v>
      </c>
      <c r="C251" s="51">
        <v>13</v>
      </c>
      <c r="D251" s="51">
        <v>10</v>
      </c>
      <c r="E251" s="51">
        <v>0</v>
      </c>
      <c r="F251" s="51">
        <v>1</v>
      </c>
      <c r="G251">
        <v>0</v>
      </c>
      <c r="H251" s="51" t="s">
        <v>106</v>
      </c>
    </row>
    <row r="252" spans="1:8">
      <c r="A252" s="51">
        <v>8</v>
      </c>
      <c r="B252" s="51">
        <v>19</v>
      </c>
      <c r="C252" s="51">
        <v>4</v>
      </c>
      <c r="D252" s="51">
        <v>10</v>
      </c>
      <c r="E252" s="51">
        <v>0</v>
      </c>
      <c r="F252" s="51">
        <v>1</v>
      </c>
      <c r="G252">
        <v>0</v>
      </c>
      <c r="H252" s="51" t="s">
        <v>92</v>
      </c>
    </row>
    <row r="253" spans="1:8">
      <c r="A253" s="51">
        <v>8</v>
      </c>
      <c r="B253" s="51">
        <v>26</v>
      </c>
      <c r="C253" s="51">
        <v>17</v>
      </c>
      <c r="D253" s="51">
        <v>11</v>
      </c>
      <c r="E253" s="51">
        <v>1</v>
      </c>
      <c r="F253" s="51">
        <v>0</v>
      </c>
      <c r="G253">
        <v>0</v>
      </c>
      <c r="H253" s="51" t="s">
        <v>105</v>
      </c>
    </row>
    <row r="254" spans="1:8">
      <c r="A254" s="51">
        <v>12</v>
      </c>
      <c r="B254" s="51">
        <v>36</v>
      </c>
      <c r="C254" s="51">
        <v>7</v>
      </c>
      <c r="D254" s="51">
        <v>5</v>
      </c>
      <c r="E254" s="51">
        <v>1</v>
      </c>
      <c r="F254" s="51">
        <v>0</v>
      </c>
      <c r="G254">
        <v>0</v>
      </c>
      <c r="H254" s="51" t="s">
        <v>98</v>
      </c>
    </row>
    <row r="255" spans="1:8">
      <c r="A255" s="51">
        <v>9.1000000000000014</v>
      </c>
      <c r="B255" s="51">
        <v>25</v>
      </c>
      <c r="C255" s="51">
        <v>0</v>
      </c>
      <c r="D255" s="51">
        <v>13</v>
      </c>
      <c r="E255" s="51">
        <v>1</v>
      </c>
      <c r="F255" s="51">
        <v>0</v>
      </c>
      <c r="G255">
        <v>0</v>
      </c>
      <c r="H255" s="51" t="s">
        <v>105</v>
      </c>
    </row>
    <row r="256" spans="1:8">
      <c r="A256" s="51">
        <v>6.4</v>
      </c>
      <c r="B256" s="51">
        <v>19</v>
      </c>
      <c r="C256" s="51">
        <v>25</v>
      </c>
      <c r="D256" s="51">
        <v>13</v>
      </c>
      <c r="E256" s="51">
        <v>1</v>
      </c>
      <c r="F256" s="51">
        <v>0</v>
      </c>
      <c r="G256">
        <v>0</v>
      </c>
      <c r="H256" s="51" t="s">
        <v>105</v>
      </c>
    </row>
    <row r="257" spans="1:8">
      <c r="A257" s="51">
        <v>7.9499999999999993</v>
      </c>
      <c r="B257" s="51">
        <v>20</v>
      </c>
      <c r="C257" s="51">
        <v>2</v>
      </c>
      <c r="D257" s="51">
        <v>9</v>
      </c>
      <c r="E257" s="51">
        <v>1</v>
      </c>
      <c r="F257" s="51">
        <v>0</v>
      </c>
      <c r="G257">
        <v>0</v>
      </c>
      <c r="H257" s="51" t="s">
        <v>97</v>
      </c>
    </row>
    <row r="258" spans="1:8">
      <c r="A258" s="51">
        <v>14</v>
      </c>
      <c r="B258" s="51">
        <v>93</v>
      </c>
      <c r="C258" s="51">
        <v>36</v>
      </c>
      <c r="D258" s="51">
        <v>12</v>
      </c>
      <c r="E258" s="51">
        <v>1</v>
      </c>
      <c r="F258" s="51">
        <v>0</v>
      </c>
      <c r="G258">
        <v>0</v>
      </c>
      <c r="H258" s="51" t="s">
        <v>94</v>
      </c>
    </row>
    <row r="259" spans="1:8">
      <c r="A259" s="51">
        <v>9.2000000000000011</v>
      </c>
      <c r="B259" s="51">
        <v>27</v>
      </c>
      <c r="C259" s="51">
        <v>1</v>
      </c>
      <c r="D259" s="51">
        <v>4</v>
      </c>
      <c r="E259" s="51">
        <v>1</v>
      </c>
      <c r="F259" s="51">
        <v>0</v>
      </c>
      <c r="G259">
        <v>0</v>
      </c>
      <c r="H259" s="51" t="s">
        <v>121</v>
      </c>
    </row>
    <row r="260" spans="1:8">
      <c r="A260" s="51">
        <v>6.3999999999999995</v>
      </c>
      <c r="B260" s="51">
        <v>18</v>
      </c>
      <c r="C260" s="51">
        <v>17</v>
      </c>
      <c r="D260" s="51">
        <v>10</v>
      </c>
      <c r="E260" s="51">
        <v>1</v>
      </c>
      <c r="F260" s="51">
        <v>0</v>
      </c>
      <c r="G260">
        <v>0</v>
      </c>
      <c r="H260" s="51" t="s">
        <v>94</v>
      </c>
    </row>
    <row r="261" spans="1:8">
      <c r="A261" s="51">
        <v>7.5</v>
      </c>
      <c r="B261" s="51">
        <v>20</v>
      </c>
      <c r="C261" s="51">
        <v>17</v>
      </c>
      <c r="D261" s="51">
        <v>5</v>
      </c>
      <c r="E261" s="51">
        <v>0</v>
      </c>
      <c r="F261" s="51">
        <v>1</v>
      </c>
      <c r="G261">
        <v>0</v>
      </c>
      <c r="H261" s="51" t="s">
        <v>111</v>
      </c>
    </row>
    <row r="262" spans="1:8">
      <c r="A262" s="51">
        <v>8.2000000000000011</v>
      </c>
      <c r="B262" s="51">
        <v>19</v>
      </c>
      <c r="C262" s="51">
        <v>3</v>
      </c>
      <c r="D262" s="51">
        <v>12</v>
      </c>
      <c r="E262" s="51">
        <v>0</v>
      </c>
      <c r="F262" s="51">
        <v>1</v>
      </c>
      <c r="G262">
        <v>0</v>
      </c>
      <c r="H262" s="51" t="s">
        <v>100</v>
      </c>
    </row>
    <row r="263" spans="1:8">
      <c r="A263" s="51">
        <v>8.8000000000000007</v>
      </c>
      <c r="B263" s="51">
        <v>21</v>
      </c>
      <c r="C263" s="51">
        <v>22</v>
      </c>
      <c r="D263" s="51">
        <v>4</v>
      </c>
      <c r="E263" s="51">
        <v>1</v>
      </c>
      <c r="F263" s="51">
        <v>0</v>
      </c>
      <c r="G263">
        <v>0</v>
      </c>
      <c r="H263" s="51" t="s">
        <v>105</v>
      </c>
    </row>
    <row r="264" spans="1:8">
      <c r="A264" s="51">
        <v>7.5</v>
      </c>
      <c r="B264" s="51">
        <v>16</v>
      </c>
      <c r="C264" s="51">
        <v>14</v>
      </c>
      <c r="D264" s="51">
        <v>15</v>
      </c>
      <c r="E264" s="51">
        <v>0</v>
      </c>
      <c r="F264" s="51">
        <v>1</v>
      </c>
      <c r="G264">
        <v>0</v>
      </c>
      <c r="H264" s="51" t="s">
        <v>93</v>
      </c>
    </row>
    <row r="265" spans="1:8">
      <c r="A265" s="51">
        <v>8.3999999999999986</v>
      </c>
      <c r="B265" s="51">
        <v>21</v>
      </c>
      <c r="C265" s="51">
        <v>11</v>
      </c>
      <c r="D265" s="51">
        <v>2</v>
      </c>
      <c r="E265" s="51">
        <v>0</v>
      </c>
      <c r="F265" s="51">
        <v>1</v>
      </c>
      <c r="G265">
        <v>0</v>
      </c>
      <c r="H265" s="51" t="s">
        <v>92</v>
      </c>
    </row>
    <row r="266" spans="1:8">
      <c r="A266" s="51">
        <v>9.8000000000000007</v>
      </c>
      <c r="B266" s="51">
        <v>38</v>
      </c>
      <c r="C266" s="51">
        <v>28</v>
      </c>
      <c r="D266" s="51">
        <v>4</v>
      </c>
      <c r="E266" s="51">
        <v>0</v>
      </c>
      <c r="F266" s="51">
        <v>1</v>
      </c>
      <c r="G266">
        <v>0</v>
      </c>
      <c r="H266" s="51" t="s">
        <v>111</v>
      </c>
    </row>
    <row r="267" spans="1:8">
      <c r="A267" s="51">
        <v>6.3</v>
      </c>
      <c r="B267" s="51">
        <v>17</v>
      </c>
      <c r="C267" s="51">
        <v>18</v>
      </c>
      <c r="D267" s="51">
        <v>16</v>
      </c>
      <c r="E267" s="51">
        <v>1</v>
      </c>
      <c r="F267" s="51">
        <v>0</v>
      </c>
      <c r="G267">
        <v>0</v>
      </c>
      <c r="H267" s="51" t="s">
        <v>98</v>
      </c>
    </row>
    <row r="268" spans="1:8">
      <c r="A268" s="51">
        <v>7.9</v>
      </c>
      <c r="B268" s="51">
        <v>20</v>
      </c>
      <c r="C268" s="51">
        <v>0</v>
      </c>
      <c r="D268" s="51">
        <v>9</v>
      </c>
      <c r="E268" s="51">
        <v>0</v>
      </c>
      <c r="F268" s="51">
        <v>1</v>
      </c>
      <c r="G268">
        <v>0</v>
      </c>
      <c r="H268" s="51" t="s">
        <v>95</v>
      </c>
    </row>
    <row r="269" spans="1:8">
      <c r="A269" s="51">
        <v>9.1000000000000014</v>
      </c>
      <c r="B269" s="51">
        <v>42</v>
      </c>
      <c r="C269" s="51">
        <v>15</v>
      </c>
      <c r="D269" s="51">
        <v>21</v>
      </c>
      <c r="E269" s="51">
        <v>1</v>
      </c>
      <c r="F269" s="51">
        <v>0</v>
      </c>
      <c r="G269">
        <v>0</v>
      </c>
      <c r="H269" s="51" t="s">
        <v>94</v>
      </c>
    </row>
    <row r="270" spans="1:8">
      <c r="A270" s="51">
        <v>8</v>
      </c>
      <c r="B270" s="51">
        <v>21</v>
      </c>
      <c r="C270" s="51">
        <v>0</v>
      </c>
      <c r="D270" s="51">
        <v>9</v>
      </c>
      <c r="E270" s="51">
        <v>0</v>
      </c>
      <c r="F270" s="51">
        <v>1</v>
      </c>
      <c r="G270">
        <v>0</v>
      </c>
      <c r="H270" s="51" t="s">
        <v>95</v>
      </c>
    </row>
    <row r="271" spans="1:8">
      <c r="A271" s="51">
        <v>9.2000000000000011</v>
      </c>
      <c r="B271" s="51">
        <v>24</v>
      </c>
      <c r="C271" s="51">
        <v>0</v>
      </c>
      <c r="D271" s="51">
        <v>1</v>
      </c>
      <c r="E271" s="51">
        <v>0</v>
      </c>
      <c r="F271" s="51">
        <v>1</v>
      </c>
      <c r="G271">
        <v>0</v>
      </c>
      <c r="H271" s="51" t="s">
        <v>113</v>
      </c>
    </row>
    <row r="272" spans="1:8">
      <c r="A272" s="51">
        <v>12</v>
      </c>
      <c r="B272" s="51">
        <v>40</v>
      </c>
      <c r="C272" s="51">
        <v>12</v>
      </c>
      <c r="D272" s="51">
        <v>6</v>
      </c>
      <c r="E272" s="51">
        <v>1</v>
      </c>
      <c r="F272" s="51">
        <v>0</v>
      </c>
      <c r="G272">
        <v>0</v>
      </c>
      <c r="H272" s="51" t="s">
        <v>97</v>
      </c>
    </row>
    <row r="273" spans="1:8">
      <c r="A273" s="51">
        <v>7.5</v>
      </c>
      <c r="B273" s="51">
        <v>28.8</v>
      </c>
      <c r="C273" s="51">
        <v>18</v>
      </c>
      <c r="D273" s="51">
        <v>4</v>
      </c>
      <c r="E273" s="51">
        <v>0</v>
      </c>
      <c r="F273" s="51">
        <v>0</v>
      </c>
      <c r="G273">
        <v>1</v>
      </c>
      <c r="H273" s="51" t="s">
        <v>112</v>
      </c>
    </row>
    <row r="274" spans="1:8">
      <c r="A274" s="51">
        <v>7.25</v>
      </c>
      <c r="B274" s="51">
        <v>18</v>
      </c>
      <c r="C274" s="51">
        <v>8</v>
      </c>
      <c r="D274" s="51">
        <v>10</v>
      </c>
      <c r="E274" s="51">
        <v>0</v>
      </c>
      <c r="F274" s="51">
        <v>1</v>
      </c>
      <c r="G274">
        <v>0</v>
      </c>
      <c r="H274" s="51" t="s">
        <v>113</v>
      </c>
    </row>
    <row r="275" spans="1:8">
      <c r="A275" s="51">
        <v>7</v>
      </c>
      <c r="B275" s="51">
        <v>17</v>
      </c>
      <c r="C275" s="51">
        <v>13</v>
      </c>
      <c r="D275" s="51">
        <v>3</v>
      </c>
      <c r="E275" s="51">
        <v>0</v>
      </c>
      <c r="F275" s="51">
        <v>1</v>
      </c>
      <c r="G275">
        <v>0</v>
      </c>
      <c r="H275" s="51" t="s">
        <v>110</v>
      </c>
    </row>
    <row r="276" spans="1:8">
      <c r="A276" s="51">
        <v>8.6999999999999993</v>
      </c>
      <c r="B276" s="51">
        <v>28</v>
      </c>
      <c r="C276" s="51">
        <v>30</v>
      </c>
      <c r="D276" s="51">
        <v>10</v>
      </c>
      <c r="E276" s="51">
        <v>0</v>
      </c>
      <c r="F276" s="51">
        <v>1</v>
      </c>
      <c r="G276">
        <v>0</v>
      </c>
      <c r="H276" s="51" t="s">
        <v>100</v>
      </c>
    </row>
    <row r="277" spans="1:8">
      <c r="A277" s="51">
        <v>7</v>
      </c>
      <c r="B277" s="51">
        <v>22</v>
      </c>
      <c r="C277" s="51">
        <v>17</v>
      </c>
      <c r="D277" s="51">
        <v>7</v>
      </c>
      <c r="E277" s="51">
        <v>0</v>
      </c>
      <c r="F277" s="51">
        <v>1</v>
      </c>
      <c r="G277">
        <v>0</v>
      </c>
      <c r="H277" s="51" t="s">
        <v>119</v>
      </c>
    </row>
    <row r="278" spans="1:8">
      <c r="A278" s="51">
        <v>8.2449999999999992</v>
      </c>
      <c r="B278" s="51">
        <v>36</v>
      </c>
      <c r="C278" s="51">
        <v>22</v>
      </c>
      <c r="D278" s="51">
        <v>10</v>
      </c>
      <c r="E278" s="51">
        <v>1</v>
      </c>
      <c r="F278" s="51">
        <v>0</v>
      </c>
      <c r="G278">
        <v>0</v>
      </c>
      <c r="H278" s="51" t="s">
        <v>105</v>
      </c>
    </row>
    <row r="279" spans="1:8">
      <c r="A279" s="51">
        <v>8</v>
      </c>
      <c r="B279" s="51">
        <v>20</v>
      </c>
      <c r="C279" s="51">
        <v>0</v>
      </c>
      <c r="D279" s="51">
        <v>9</v>
      </c>
      <c r="E279" s="51">
        <v>0</v>
      </c>
      <c r="F279" s="51">
        <v>1</v>
      </c>
      <c r="G279">
        <v>0</v>
      </c>
      <c r="H279" s="51" t="s">
        <v>95</v>
      </c>
    </row>
    <row r="280" spans="1:8">
      <c r="A280" s="51">
        <v>8</v>
      </c>
      <c r="B280" s="51">
        <v>20</v>
      </c>
      <c r="C280" s="51">
        <v>0</v>
      </c>
      <c r="D280" s="51">
        <v>9</v>
      </c>
      <c r="E280" s="51">
        <v>0</v>
      </c>
      <c r="F280" s="51">
        <v>1</v>
      </c>
      <c r="G280">
        <v>0</v>
      </c>
      <c r="H280" s="51" t="s">
        <v>95</v>
      </c>
    </row>
    <row r="281" spans="1:8">
      <c r="A281" s="51">
        <v>9.1</v>
      </c>
      <c r="B281" s="51">
        <v>34</v>
      </c>
      <c r="C281" s="51">
        <v>17</v>
      </c>
      <c r="D281" s="51">
        <v>3</v>
      </c>
      <c r="E281" s="51">
        <v>1</v>
      </c>
      <c r="F281" s="51">
        <v>0</v>
      </c>
      <c r="G281">
        <v>0</v>
      </c>
      <c r="H281" s="51" t="s">
        <v>97</v>
      </c>
    </row>
    <row r="282" spans="1:8">
      <c r="A282" s="51">
        <v>6.7</v>
      </c>
      <c r="B282" s="51">
        <v>19</v>
      </c>
      <c r="C282" s="51">
        <v>25</v>
      </c>
      <c r="D282" s="51">
        <v>12</v>
      </c>
      <c r="E282" s="51">
        <v>0</v>
      </c>
      <c r="F282" s="51">
        <v>1</v>
      </c>
      <c r="G282">
        <v>0</v>
      </c>
      <c r="H282" s="51" t="s">
        <v>100</v>
      </c>
    </row>
    <row r="283" spans="1:8">
      <c r="A283" s="51">
        <v>6</v>
      </c>
      <c r="B283" s="51">
        <v>18</v>
      </c>
      <c r="C283" s="51">
        <v>30</v>
      </c>
      <c r="D283" s="51">
        <v>10</v>
      </c>
      <c r="E283" s="51">
        <v>1</v>
      </c>
      <c r="F283" s="51">
        <v>0</v>
      </c>
      <c r="G283">
        <v>0</v>
      </c>
      <c r="H283" s="51" t="s">
        <v>105</v>
      </c>
    </row>
    <row r="284" spans="1:8">
      <c r="A284" s="51">
        <v>7.15</v>
      </c>
      <c r="B284" s="51">
        <v>17</v>
      </c>
      <c r="C284" s="51">
        <v>16</v>
      </c>
      <c r="D284" s="51">
        <v>14</v>
      </c>
      <c r="E284" s="51">
        <v>0</v>
      </c>
      <c r="F284" s="51">
        <v>1</v>
      </c>
      <c r="G284">
        <v>0</v>
      </c>
      <c r="H284" s="51" t="s">
        <v>100</v>
      </c>
    </row>
    <row r="285" spans="1:8">
      <c r="A285" s="51">
        <v>6.5</v>
      </c>
      <c r="B285" s="51">
        <v>16</v>
      </c>
      <c r="C285" s="51">
        <v>17</v>
      </c>
      <c r="D285" s="51">
        <v>6</v>
      </c>
      <c r="E285" s="51">
        <v>0</v>
      </c>
      <c r="F285" s="51">
        <v>1</v>
      </c>
      <c r="G285">
        <v>0</v>
      </c>
      <c r="H285" s="51" t="s">
        <v>117</v>
      </c>
    </row>
    <row r="286" spans="1:8">
      <c r="A286" s="51">
        <v>7.6000000000000005</v>
      </c>
      <c r="B286" s="51">
        <v>18</v>
      </c>
      <c r="C286" s="51">
        <v>17</v>
      </c>
      <c r="D286" s="51">
        <v>9</v>
      </c>
      <c r="E286" s="51">
        <v>0</v>
      </c>
      <c r="F286" s="51">
        <v>1</v>
      </c>
      <c r="G286">
        <v>0</v>
      </c>
      <c r="H286" s="51" t="s">
        <v>92</v>
      </c>
    </row>
    <row r="287" spans="1:8">
      <c r="A287" s="51">
        <v>13.3</v>
      </c>
      <c r="B287" s="51">
        <v>42</v>
      </c>
      <c r="C287" s="51">
        <v>4</v>
      </c>
      <c r="D287" s="51">
        <v>10</v>
      </c>
      <c r="E287" s="51">
        <v>1</v>
      </c>
      <c r="F287" s="51">
        <v>0</v>
      </c>
      <c r="G287">
        <v>0</v>
      </c>
      <c r="H287" s="51" t="s">
        <v>97</v>
      </c>
    </row>
    <row r="288" spans="1:8">
      <c r="A288" s="51">
        <v>9.8000000000000007</v>
      </c>
      <c r="B288" s="51">
        <v>28</v>
      </c>
      <c r="C288" s="51">
        <v>22</v>
      </c>
      <c r="D288" s="51">
        <v>8</v>
      </c>
      <c r="E288" s="51">
        <v>0</v>
      </c>
      <c r="F288" s="51">
        <v>1</v>
      </c>
      <c r="G288">
        <v>0</v>
      </c>
      <c r="H288" s="51" t="s">
        <v>92</v>
      </c>
    </row>
    <row r="289" spans="1:8">
      <c r="A289" s="51">
        <v>7.5</v>
      </c>
      <c r="B289" s="51">
        <v>19</v>
      </c>
      <c r="C289" s="51">
        <v>19</v>
      </c>
      <c r="D289" s="51">
        <v>7</v>
      </c>
      <c r="E289" s="51">
        <v>0</v>
      </c>
      <c r="F289" s="51">
        <v>1</v>
      </c>
      <c r="G289">
        <v>0</v>
      </c>
      <c r="H289" s="51" t="s">
        <v>92</v>
      </c>
    </row>
    <row r="290" spans="1:8">
      <c r="A290" s="51">
        <v>8.3000000000000007</v>
      </c>
      <c r="B290" s="51">
        <v>22</v>
      </c>
      <c r="C290" s="51">
        <v>0</v>
      </c>
      <c r="D290" s="51">
        <v>9</v>
      </c>
      <c r="E290" s="51">
        <v>0</v>
      </c>
      <c r="F290" s="51">
        <v>1</v>
      </c>
      <c r="G290">
        <v>0</v>
      </c>
      <c r="H290" s="51" t="s">
        <v>95</v>
      </c>
    </row>
    <row r="291" spans="1:8">
      <c r="A291" s="51">
        <v>9.5</v>
      </c>
      <c r="B291" s="51">
        <v>25</v>
      </c>
      <c r="C291" s="51">
        <v>0</v>
      </c>
      <c r="D291" s="51">
        <v>3</v>
      </c>
      <c r="E291" s="51">
        <v>1</v>
      </c>
      <c r="F291" s="51">
        <v>0</v>
      </c>
      <c r="G291">
        <v>0</v>
      </c>
      <c r="H291" s="51" t="s">
        <v>121</v>
      </c>
    </row>
    <row r="292" spans="1:8">
      <c r="A292" s="51">
        <v>7.1</v>
      </c>
      <c r="B292" s="51">
        <v>24</v>
      </c>
      <c r="C292" s="51">
        <v>34</v>
      </c>
      <c r="D292" s="51">
        <v>15</v>
      </c>
      <c r="E292" s="51">
        <v>0</v>
      </c>
      <c r="F292" s="51">
        <v>1</v>
      </c>
      <c r="G292">
        <v>0</v>
      </c>
      <c r="H292" s="51" t="s">
        <v>100</v>
      </c>
    </row>
    <row r="293" spans="1:8">
      <c r="A293" s="51">
        <v>9.4</v>
      </c>
      <c r="B293" s="51">
        <v>25</v>
      </c>
      <c r="C293" s="51">
        <v>1</v>
      </c>
      <c r="D293" s="51">
        <v>2</v>
      </c>
      <c r="E293" s="51">
        <v>0</v>
      </c>
      <c r="F293" s="51">
        <v>1</v>
      </c>
      <c r="G293">
        <v>0</v>
      </c>
      <c r="H293" s="51" t="s">
        <v>111</v>
      </c>
    </row>
    <row r="294" spans="1:8">
      <c r="A294" s="51">
        <v>7.5</v>
      </c>
      <c r="B294" s="51">
        <v>19</v>
      </c>
      <c r="C294" s="51">
        <v>12</v>
      </c>
      <c r="D294" s="51">
        <v>1</v>
      </c>
      <c r="E294" s="51">
        <v>0</v>
      </c>
      <c r="F294" s="51">
        <v>1</v>
      </c>
      <c r="G294">
        <v>0</v>
      </c>
      <c r="H294" s="51" t="s">
        <v>119</v>
      </c>
    </row>
    <row r="295" spans="1:8">
      <c r="A295" s="51">
        <v>6.5</v>
      </c>
      <c r="B295" s="51">
        <v>35</v>
      </c>
      <c r="C295" s="51">
        <v>33</v>
      </c>
      <c r="D295" s="51">
        <v>16</v>
      </c>
      <c r="E295" s="51">
        <v>1</v>
      </c>
      <c r="F295" s="51">
        <v>0</v>
      </c>
      <c r="G295">
        <v>0</v>
      </c>
      <c r="H295" s="51" t="s">
        <v>94</v>
      </c>
    </row>
    <row r="296" spans="1:8">
      <c r="A296" s="51">
        <v>8.3000000000000007</v>
      </c>
      <c r="B296" s="51">
        <v>22</v>
      </c>
      <c r="C296" s="51">
        <v>8</v>
      </c>
      <c r="D296" s="51">
        <v>13</v>
      </c>
      <c r="E296" s="51">
        <v>0</v>
      </c>
      <c r="F296" s="51">
        <v>1</v>
      </c>
      <c r="G296">
        <v>0</v>
      </c>
      <c r="H296" s="51" t="s">
        <v>100</v>
      </c>
    </row>
    <row r="297" spans="1:8">
      <c r="A297" s="51">
        <v>8.3000000000000007</v>
      </c>
      <c r="B297" s="51">
        <v>22</v>
      </c>
      <c r="C297" s="51">
        <v>8</v>
      </c>
      <c r="D297" s="51">
        <v>13</v>
      </c>
      <c r="E297" s="51">
        <v>0</v>
      </c>
      <c r="F297" s="51">
        <v>1</v>
      </c>
      <c r="G297">
        <v>0</v>
      </c>
      <c r="H297" s="51" t="s">
        <v>100</v>
      </c>
    </row>
    <row r="298" spans="1:8">
      <c r="A298" s="51">
        <v>8.3000000000000007</v>
      </c>
      <c r="B298" s="51">
        <v>23</v>
      </c>
      <c r="C298" s="51">
        <v>9</v>
      </c>
      <c r="D298" s="51">
        <v>4</v>
      </c>
      <c r="E298" s="51">
        <v>0</v>
      </c>
      <c r="F298" s="51">
        <v>1</v>
      </c>
      <c r="G298">
        <v>0</v>
      </c>
      <c r="H298" s="51" t="s">
        <v>100</v>
      </c>
    </row>
    <row r="299" spans="1:8">
      <c r="A299" s="51">
        <v>7.9</v>
      </c>
      <c r="B299" s="51">
        <v>22</v>
      </c>
      <c r="C299" s="51">
        <v>19</v>
      </c>
      <c r="D299" s="51">
        <v>11</v>
      </c>
      <c r="E299" s="51">
        <v>0</v>
      </c>
      <c r="F299" s="51">
        <v>1</v>
      </c>
      <c r="G299">
        <v>0</v>
      </c>
      <c r="H299" s="51" t="s">
        <v>117</v>
      </c>
    </row>
    <row r="300" spans="1:8">
      <c r="A300" s="51">
        <v>11.25</v>
      </c>
      <c r="B300" s="51">
        <v>57</v>
      </c>
      <c r="C300" s="51">
        <v>8</v>
      </c>
      <c r="D300" s="51">
        <v>15</v>
      </c>
      <c r="E300" s="51">
        <v>0</v>
      </c>
      <c r="F300" s="51">
        <v>1</v>
      </c>
      <c r="G300">
        <v>0</v>
      </c>
      <c r="H300" s="51" t="s">
        <v>95</v>
      </c>
    </row>
    <row r="301" spans="1:8">
      <c r="A301" s="51">
        <v>8.75</v>
      </c>
      <c r="B301" s="51">
        <v>41</v>
      </c>
      <c r="C301" s="51">
        <v>16</v>
      </c>
      <c r="D301" s="51">
        <v>17</v>
      </c>
      <c r="E301" s="51">
        <v>0</v>
      </c>
      <c r="F301" s="51">
        <v>1</v>
      </c>
      <c r="G301">
        <v>0</v>
      </c>
      <c r="H301" s="51" t="s">
        <v>95</v>
      </c>
    </row>
    <row r="302" spans="1:8">
      <c r="A302" s="51">
        <v>9.8000000000000007</v>
      </c>
      <c r="B302" s="51">
        <v>27</v>
      </c>
      <c r="C302" s="51">
        <v>0</v>
      </c>
      <c r="D302" s="51">
        <v>3</v>
      </c>
      <c r="E302" s="51">
        <v>1</v>
      </c>
      <c r="F302" s="51">
        <v>0</v>
      </c>
      <c r="G302">
        <v>0</v>
      </c>
      <c r="H302" s="51" t="s">
        <v>121</v>
      </c>
    </row>
    <row r="303" spans="1:8">
      <c r="A303" s="51">
        <v>11.3</v>
      </c>
      <c r="B303" s="51">
        <v>57</v>
      </c>
      <c r="C303" s="51">
        <v>4</v>
      </c>
      <c r="D303" s="51">
        <v>16</v>
      </c>
      <c r="E303" s="51">
        <v>1</v>
      </c>
      <c r="F303" s="51">
        <v>0</v>
      </c>
      <c r="G303">
        <v>0</v>
      </c>
      <c r="H303" s="51" t="s">
        <v>98</v>
      </c>
    </row>
    <row r="304" spans="1:8">
      <c r="A304" s="51">
        <v>8.5</v>
      </c>
      <c r="B304" s="51">
        <v>26</v>
      </c>
      <c r="C304" s="51">
        <v>10</v>
      </c>
      <c r="D304" s="51">
        <v>5</v>
      </c>
      <c r="E304" s="51">
        <v>0</v>
      </c>
      <c r="F304" s="51">
        <v>0</v>
      </c>
      <c r="G304">
        <v>1</v>
      </c>
      <c r="H304" s="51" t="s">
        <v>103</v>
      </c>
    </row>
    <row r="305" spans="1:8">
      <c r="A305" s="51">
        <v>8.6300000000000008</v>
      </c>
      <c r="B305" s="51">
        <v>20</v>
      </c>
      <c r="C305" s="51">
        <v>2</v>
      </c>
      <c r="D305" s="51">
        <v>5</v>
      </c>
      <c r="E305" s="51">
        <v>1</v>
      </c>
      <c r="F305" s="51">
        <v>0</v>
      </c>
      <c r="G305">
        <v>0</v>
      </c>
      <c r="H305" s="51" t="s">
        <v>121</v>
      </c>
    </row>
    <row r="306" spans="1:8">
      <c r="A306" s="51">
        <v>8.4</v>
      </c>
      <c r="B306" s="51">
        <v>22</v>
      </c>
      <c r="C306" s="51">
        <v>8</v>
      </c>
      <c r="D306" s="51">
        <v>14</v>
      </c>
      <c r="E306" s="51">
        <v>0</v>
      </c>
      <c r="F306" s="51">
        <v>1</v>
      </c>
      <c r="G306">
        <v>0</v>
      </c>
      <c r="H306" s="51" t="s">
        <v>92</v>
      </c>
    </row>
    <row r="307" spans="1:8">
      <c r="A307" s="51">
        <v>6.5</v>
      </c>
      <c r="B307" s="51">
        <v>18</v>
      </c>
      <c r="C307" s="51">
        <v>28</v>
      </c>
      <c r="D307" s="51">
        <v>11</v>
      </c>
      <c r="E307" s="51">
        <v>0</v>
      </c>
      <c r="F307" s="51">
        <v>1</v>
      </c>
      <c r="G307">
        <v>0</v>
      </c>
      <c r="H307" s="51" t="s">
        <v>106</v>
      </c>
    </row>
    <row r="308" spans="1:8">
      <c r="A308" s="51">
        <v>9.3000000000000007</v>
      </c>
      <c r="B308" s="51">
        <v>26</v>
      </c>
      <c r="C308" s="51">
        <v>4</v>
      </c>
      <c r="D308" s="51">
        <v>10</v>
      </c>
      <c r="E308" s="51">
        <v>1</v>
      </c>
      <c r="F308" s="51">
        <v>0</v>
      </c>
      <c r="G308">
        <v>0</v>
      </c>
      <c r="H308" s="51" t="s">
        <v>105</v>
      </c>
    </row>
    <row r="309" spans="1:8">
      <c r="A309" s="51">
        <v>9.4</v>
      </c>
      <c r="B309" s="51">
        <v>22</v>
      </c>
      <c r="C309" s="51">
        <v>0</v>
      </c>
      <c r="D309" s="51">
        <v>7</v>
      </c>
      <c r="E309" s="51">
        <v>0</v>
      </c>
      <c r="F309" s="51">
        <v>1</v>
      </c>
      <c r="G309">
        <v>0</v>
      </c>
      <c r="H309" s="51" t="s">
        <v>100</v>
      </c>
    </row>
    <row r="310" spans="1:8">
      <c r="A310" s="51">
        <v>7.3</v>
      </c>
      <c r="B310" s="51">
        <v>20</v>
      </c>
      <c r="C310" s="51">
        <v>16</v>
      </c>
      <c r="D310" s="51">
        <v>15</v>
      </c>
      <c r="E310" s="51">
        <v>0</v>
      </c>
      <c r="F310" s="51">
        <v>1</v>
      </c>
      <c r="G310">
        <v>0</v>
      </c>
      <c r="H310" s="51" t="s">
        <v>106</v>
      </c>
    </row>
    <row r="311" spans="1:8">
      <c r="A311" s="51">
        <v>7.5</v>
      </c>
      <c r="B311" s="51">
        <v>23</v>
      </c>
      <c r="C311" s="51">
        <v>17</v>
      </c>
      <c r="D311" s="51">
        <v>12</v>
      </c>
      <c r="E311" s="51">
        <v>0</v>
      </c>
      <c r="F311" s="51">
        <v>1</v>
      </c>
      <c r="G311">
        <v>0</v>
      </c>
      <c r="H311" s="51" t="s">
        <v>100</v>
      </c>
    </row>
    <row r="312" spans="1:8">
      <c r="A312" s="51">
        <v>7.5</v>
      </c>
      <c r="B312" s="51">
        <v>23</v>
      </c>
      <c r="C312" s="51">
        <v>17</v>
      </c>
      <c r="D312" s="51">
        <v>5</v>
      </c>
      <c r="E312" s="51">
        <v>0</v>
      </c>
      <c r="F312" s="51">
        <v>1</v>
      </c>
      <c r="G312">
        <v>0</v>
      </c>
      <c r="H312" s="51" t="s">
        <v>117</v>
      </c>
    </row>
    <row r="313" spans="1:8">
      <c r="A313" s="51">
        <v>6.5</v>
      </c>
      <c r="B313" s="51">
        <v>15</v>
      </c>
      <c r="C313" s="51">
        <v>19</v>
      </c>
      <c r="D313" s="51">
        <v>1</v>
      </c>
      <c r="E313" s="51">
        <v>0</v>
      </c>
      <c r="F313" s="51">
        <v>1</v>
      </c>
      <c r="G313">
        <v>0</v>
      </c>
      <c r="H313" s="51" t="s">
        <v>111</v>
      </c>
    </row>
    <row r="314" spans="1:8">
      <c r="A314" s="51">
        <v>7.1</v>
      </c>
      <c r="B314" s="51">
        <v>16</v>
      </c>
      <c r="C314" s="51">
        <v>15</v>
      </c>
      <c r="D314" s="51">
        <v>5</v>
      </c>
      <c r="E314" s="51">
        <v>0</v>
      </c>
      <c r="F314" s="51">
        <v>1</v>
      </c>
      <c r="G314">
        <v>0</v>
      </c>
      <c r="H314" s="51" t="s">
        <v>92</v>
      </c>
    </row>
    <row r="315" spans="1:8">
      <c r="A315" s="51">
        <v>9.5</v>
      </c>
      <c r="B315" s="51">
        <v>22</v>
      </c>
      <c r="C315" s="51">
        <v>0</v>
      </c>
      <c r="D315" s="51">
        <v>6</v>
      </c>
      <c r="E315" s="51">
        <v>0</v>
      </c>
      <c r="F315" s="51">
        <v>1</v>
      </c>
      <c r="G315">
        <v>0</v>
      </c>
      <c r="H315" s="51" t="s">
        <v>93</v>
      </c>
    </row>
    <row r="316" spans="1:8">
      <c r="A316" s="51">
        <v>12</v>
      </c>
      <c r="B316" s="51">
        <v>70</v>
      </c>
      <c r="C316" s="51">
        <v>40</v>
      </c>
      <c r="D316" s="51">
        <v>7</v>
      </c>
      <c r="E316" s="51">
        <v>1</v>
      </c>
      <c r="F316" s="51">
        <v>0</v>
      </c>
      <c r="G316">
        <v>0</v>
      </c>
      <c r="H316" s="51" t="s">
        <v>101</v>
      </c>
    </row>
    <row r="317" spans="1:8">
      <c r="A317" s="51">
        <v>11</v>
      </c>
      <c r="B317" s="51">
        <v>38</v>
      </c>
      <c r="C317" s="51">
        <v>8</v>
      </c>
      <c r="D317" s="51">
        <v>7</v>
      </c>
      <c r="E317" s="51">
        <v>1</v>
      </c>
      <c r="F317" s="51">
        <v>0</v>
      </c>
      <c r="G317">
        <v>0</v>
      </c>
      <c r="H317" s="51" t="s">
        <v>121</v>
      </c>
    </row>
    <row r="318" spans="1:8">
      <c r="A318" s="51">
        <v>8.8999999999999986</v>
      </c>
      <c r="B318" s="51">
        <v>30</v>
      </c>
      <c r="C318" s="51">
        <v>19</v>
      </c>
      <c r="D318" s="51">
        <v>11</v>
      </c>
      <c r="E318" s="51">
        <v>1</v>
      </c>
      <c r="F318" s="51">
        <v>0</v>
      </c>
      <c r="G318">
        <v>0</v>
      </c>
      <c r="H318" s="51" t="s">
        <v>105</v>
      </c>
    </row>
    <row r="319" spans="1:8">
      <c r="A319" s="51">
        <v>11</v>
      </c>
      <c r="B319" s="51">
        <v>46</v>
      </c>
      <c r="C319" s="51">
        <v>7</v>
      </c>
      <c r="D319" s="51">
        <v>5</v>
      </c>
      <c r="E319" s="51">
        <v>0</v>
      </c>
      <c r="F319" s="51">
        <v>0</v>
      </c>
      <c r="G319">
        <v>1</v>
      </c>
      <c r="H319" s="51" t="s">
        <v>103</v>
      </c>
    </row>
    <row r="320" spans="1:8">
      <c r="A320" s="51">
        <v>13</v>
      </c>
      <c r="B320" s="51">
        <v>41</v>
      </c>
      <c r="C320" s="51">
        <v>9</v>
      </c>
      <c r="D320" s="51">
        <v>13</v>
      </c>
      <c r="E320" s="51">
        <v>0</v>
      </c>
      <c r="F320" s="51">
        <v>1</v>
      </c>
      <c r="G320">
        <v>0</v>
      </c>
      <c r="H320" s="51" t="s">
        <v>100</v>
      </c>
    </row>
    <row r="321" spans="1:8">
      <c r="A321" s="51">
        <v>11.8</v>
      </c>
      <c r="B321" s="51">
        <v>36</v>
      </c>
      <c r="C321" s="51">
        <v>15</v>
      </c>
      <c r="D321" s="51">
        <v>12</v>
      </c>
      <c r="E321" s="51">
        <v>0</v>
      </c>
      <c r="F321" s="51">
        <v>1</v>
      </c>
      <c r="G321">
        <v>0</v>
      </c>
      <c r="H321" s="51" t="s">
        <v>111</v>
      </c>
    </row>
    <row r="322" spans="1:8">
      <c r="A322" s="51">
        <v>7.3</v>
      </c>
      <c r="B322" s="51">
        <v>16</v>
      </c>
      <c r="C322" s="51">
        <v>14</v>
      </c>
      <c r="D322" s="51">
        <v>6</v>
      </c>
      <c r="E322" s="51">
        <v>0</v>
      </c>
      <c r="F322" s="51">
        <v>1</v>
      </c>
      <c r="G322">
        <v>0</v>
      </c>
      <c r="H322" s="51" t="s">
        <v>110</v>
      </c>
    </row>
    <row r="323" spans="1:8">
      <c r="A323" s="51">
        <v>7.3</v>
      </c>
      <c r="B323" s="51">
        <v>16</v>
      </c>
      <c r="C323" s="51">
        <v>14</v>
      </c>
      <c r="D323" s="51">
        <v>6</v>
      </c>
      <c r="E323" s="51">
        <v>0</v>
      </c>
      <c r="F323" s="51">
        <v>1</v>
      </c>
      <c r="G323">
        <v>0</v>
      </c>
      <c r="H323" s="51" t="s">
        <v>110</v>
      </c>
    </row>
    <row r="324" spans="1:8">
      <c r="A324" s="51">
        <v>18</v>
      </c>
      <c r="B324" s="51">
        <v>94</v>
      </c>
      <c r="C324" s="51">
        <v>10</v>
      </c>
      <c r="D324" s="51">
        <v>8</v>
      </c>
      <c r="E324" s="51">
        <v>1</v>
      </c>
      <c r="F324" s="51">
        <v>0</v>
      </c>
      <c r="G324">
        <v>0</v>
      </c>
      <c r="H324" s="51" t="s">
        <v>94</v>
      </c>
    </row>
    <row r="325" spans="1:8">
      <c r="A325" s="51">
        <v>10.200000000000001</v>
      </c>
      <c r="B325" s="51">
        <v>28</v>
      </c>
      <c r="C325" s="51">
        <v>0</v>
      </c>
      <c r="D325" s="51">
        <v>3</v>
      </c>
      <c r="E325" s="51">
        <v>1</v>
      </c>
      <c r="F325" s="51">
        <v>0</v>
      </c>
      <c r="G325">
        <v>0</v>
      </c>
      <c r="H325" s="51" t="s">
        <v>121</v>
      </c>
    </row>
    <row r="326" spans="1:8">
      <c r="A326" s="51">
        <v>7.1</v>
      </c>
      <c r="B326" s="51">
        <v>17</v>
      </c>
      <c r="C326" s="51">
        <v>17</v>
      </c>
      <c r="D326" s="51">
        <v>3</v>
      </c>
      <c r="E326" s="51">
        <v>0</v>
      </c>
      <c r="F326" s="51">
        <v>1</v>
      </c>
      <c r="G326">
        <v>0</v>
      </c>
      <c r="H326" s="51" t="s">
        <v>119</v>
      </c>
    </row>
    <row r="327" spans="1:8">
      <c r="A327" s="51">
        <v>6.6</v>
      </c>
      <c r="B327" s="51">
        <v>16</v>
      </c>
      <c r="C327" s="51">
        <v>17</v>
      </c>
      <c r="D327" s="51">
        <v>6</v>
      </c>
      <c r="E327" s="51">
        <v>0</v>
      </c>
      <c r="F327" s="51">
        <v>1</v>
      </c>
      <c r="G327">
        <v>0</v>
      </c>
      <c r="H327" s="51" t="s">
        <v>119</v>
      </c>
    </row>
    <row r="328" spans="1:8">
      <c r="A328" s="51">
        <v>13.8</v>
      </c>
      <c r="B328" s="51">
        <v>48</v>
      </c>
      <c r="C328" s="51">
        <v>9</v>
      </c>
      <c r="D328" s="51">
        <v>4</v>
      </c>
      <c r="E328" s="51">
        <v>1</v>
      </c>
      <c r="F328" s="51">
        <v>0</v>
      </c>
      <c r="G328">
        <v>0</v>
      </c>
      <c r="H328" s="51" t="s">
        <v>105</v>
      </c>
    </row>
    <row r="329" spans="1:8">
      <c r="A329" s="51">
        <v>10.6</v>
      </c>
      <c r="B329" s="51">
        <v>36</v>
      </c>
      <c r="C329" s="51">
        <v>26</v>
      </c>
      <c r="D329" s="51">
        <v>3</v>
      </c>
      <c r="E329" s="51">
        <v>1</v>
      </c>
      <c r="F329" s="51">
        <v>0</v>
      </c>
      <c r="G329">
        <v>0</v>
      </c>
      <c r="H329" s="51" t="s">
        <v>97</v>
      </c>
    </row>
    <row r="330" spans="1:8">
      <c r="A330" s="51">
        <v>7.9</v>
      </c>
      <c r="B330" s="51">
        <v>19</v>
      </c>
      <c r="C330" s="51">
        <v>20</v>
      </c>
      <c r="D330" s="51">
        <v>5</v>
      </c>
      <c r="E330" s="51">
        <v>0</v>
      </c>
      <c r="F330" s="51">
        <v>1</v>
      </c>
      <c r="G330">
        <v>0</v>
      </c>
      <c r="H330" s="51" t="s">
        <v>111</v>
      </c>
    </row>
    <row r="331" spans="1:8">
      <c r="A331" s="51">
        <v>10.100000000000001</v>
      </c>
      <c r="B331" s="51">
        <v>26</v>
      </c>
      <c r="C331" s="51">
        <v>0</v>
      </c>
      <c r="D331" s="51">
        <v>8</v>
      </c>
      <c r="E331" s="51">
        <v>0</v>
      </c>
      <c r="F331" s="51">
        <v>1</v>
      </c>
      <c r="G331">
        <v>0</v>
      </c>
      <c r="H331" s="51" t="s">
        <v>100</v>
      </c>
    </row>
    <row r="332" spans="1:8">
      <c r="A332" s="51">
        <v>12</v>
      </c>
      <c r="B332" s="51">
        <v>45</v>
      </c>
      <c r="C332" s="51">
        <v>22</v>
      </c>
      <c r="D332" s="51">
        <v>8</v>
      </c>
      <c r="E332" s="51">
        <v>1</v>
      </c>
      <c r="F332" s="51">
        <v>0</v>
      </c>
      <c r="G332">
        <v>0</v>
      </c>
      <c r="H332" s="51" t="s">
        <v>121</v>
      </c>
    </row>
    <row r="333" spans="1:8">
      <c r="A333" s="51">
        <v>8.5</v>
      </c>
      <c r="B333" s="51">
        <v>44</v>
      </c>
      <c r="C333" s="51">
        <v>13</v>
      </c>
      <c r="D333" s="51">
        <v>17</v>
      </c>
      <c r="E333" s="51">
        <v>1</v>
      </c>
      <c r="F333" s="51">
        <v>0</v>
      </c>
      <c r="G333">
        <v>0</v>
      </c>
      <c r="H333" s="51" t="s">
        <v>94</v>
      </c>
    </row>
    <row r="334" spans="1:8">
      <c r="A334" s="51">
        <v>11.5</v>
      </c>
      <c r="B334" s="51">
        <v>46</v>
      </c>
      <c r="C334" s="51">
        <v>27</v>
      </c>
      <c r="D334" s="51">
        <v>4</v>
      </c>
      <c r="E334" s="51">
        <v>1</v>
      </c>
      <c r="F334" s="51">
        <v>0</v>
      </c>
      <c r="G334">
        <v>0</v>
      </c>
      <c r="H334" s="51" t="s">
        <v>121</v>
      </c>
    </row>
    <row r="335" spans="1:8">
      <c r="A335" s="51">
        <v>6.6999999999999993</v>
      </c>
      <c r="B335" s="51">
        <v>16</v>
      </c>
      <c r="C335" s="51">
        <v>17</v>
      </c>
      <c r="D335" s="51">
        <v>6</v>
      </c>
      <c r="E335" s="51">
        <v>0</v>
      </c>
      <c r="F335" s="51">
        <v>1</v>
      </c>
      <c r="G335">
        <v>0</v>
      </c>
      <c r="H335" s="51" t="s">
        <v>119</v>
      </c>
    </row>
    <row r="336" spans="1:8">
      <c r="A336" s="51">
        <v>7</v>
      </c>
      <c r="B336" s="51">
        <v>21</v>
      </c>
      <c r="C336" s="51">
        <v>15</v>
      </c>
      <c r="D336" s="51">
        <v>12</v>
      </c>
      <c r="E336" s="51">
        <v>1</v>
      </c>
      <c r="F336" s="51">
        <v>0</v>
      </c>
      <c r="G336">
        <v>0</v>
      </c>
      <c r="H336" s="51" t="s">
        <v>98</v>
      </c>
    </row>
    <row r="337" spans="1:8">
      <c r="A337" s="51">
        <v>8.8000000000000007</v>
      </c>
      <c r="B337" s="51">
        <v>24</v>
      </c>
      <c r="C337" s="51">
        <v>10</v>
      </c>
      <c r="D337" s="51">
        <v>7</v>
      </c>
      <c r="E337" s="51">
        <v>0</v>
      </c>
      <c r="F337" s="51">
        <v>1</v>
      </c>
      <c r="G337">
        <v>0</v>
      </c>
      <c r="H337" s="51" t="s">
        <v>106</v>
      </c>
    </row>
    <row r="338" spans="1:8">
      <c r="A338" s="51">
        <v>10.4</v>
      </c>
      <c r="B338" s="51">
        <v>28</v>
      </c>
      <c r="C338" s="51">
        <v>0</v>
      </c>
      <c r="D338" s="51">
        <v>3</v>
      </c>
      <c r="E338" s="51">
        <v>1</v>
      </c>
      <c r="F338" s="51">
        <v>0</v>
      </c>
      <c r="G338">
        <v>0</v>
      </c>
      <c r="H338" s="51" t="s">
        <v>121</v>
      </c>
    </row>
    <row r="339" spans="1:8">
      <c r="A339" s="51">
        <v>13.2</v>
      </c>
      <c r="B339" s="51">
        <v>39</v>
      </c>
      <c r="C339" s="51">
        <v>8</v>
      </c>
      <c r="D339" s="51">
        <v>12</v>
      </c>
      <c r="E339" s="51">
        <v>0</v>
      </c>
      <c r="F339" s="51">
        <v>1</v>
      </c>
      <c r="G339">
        <v>0</v>
      </c>
      <c r="H339" s="51" t="s">
        <v>106</v>
      </c>
    </row>
    <row r="340" spans="1:8">
      <c r="A340" s="51">
        <v>12.8</v>
      </c>
      <c r="B340" s="51">
        <v>31</v>
      </c>
      <c r="C340" s="51">
        <v>5</v>
      </c>
      <c r="D340" s="51">
        <v>12</v>
      </c>
      <c r="E340" s="51">
        <v>0</v>
      </c>
      <c r="F340" s="51">
        <v>1</v>
      </c>
      <c r="G340">
        <v>0</v>
      </c>
      <c r="H340" s="51" t="s">
        <v>100</v>
      </c>
    </row>
    <row r="341" spans="1:8">
      <c r="A341" s="51">
        <v>7.7</v>
      </c>
      <c r="B341" s="51">
        <v>21</v>
      </c>
      <c r="C341" s="51">
        <v>17</v>
      </c>
      <c r="D341" s="51">
        <v>10</v>
      </c>
      <c r="E341" s="51">
        <v>0</v>
      </c>
      <c r="F341" s="51">
        <v>1</v>
      </c>
      <c r="G341">
        <v>0</v>
      </c>
      <c r="H341" s="51" t="s">
        <v>106</v>
      </c>
    </row>
    <row r="342" spans="1:8">
      <c r="A342" s="51">
        <v>9.2000000000000011</v>
      </c>
      <c r="B342" s="51">
        <v>24</v>
      </c>
      <c r="C342" s="51">
        <v>7</v>
      </c>
      <c r="D342" s="51">
        <v>10</v>
      </c>
      <c r="E342" s="51">
        <v>0</v>
      </c>
      <c r="F342" s="51">
        <v>1</v>
      </c>
      <c r="G342">
        <v>0</v>
      </c>
      <c r="H342" s="51" t="s">
        <v>100</v>
      </c>
    </row>
    <row r="343" spans="1:8">
      <c r="A343" s="51">
        <v>8.6199999999999992</v>
      </c>
      <c r="B343" s="51">
        <v>32</v>
      </c>
      <c r="C343" s="51">
        <v>2</v>
      </c>
      <c r="D343" s="51">
        <v>12</v>
      </c>
      <c r="E343" s="51">
        <v>0</v>
      </c>
      <c r="F343" s="51">
        <v>1</v>
      </c>
      <c r="G343">
        <v>0</v>
      </c>
      <c r="H343" s="51" t="s">
        <v>95</v>
      </c>
    </row>
    <row r="344" spans="1:8">
      <c r="A344" s="51">
        <v>8.6000000000000014</v>
      </c>
      <c r="B344" s="51">
        <v>20</v>
      </c>
      <c r="C344" s="51">
        <v>9</v>
      </c>
      <c r="D344" s="51">
        <v>9</v>
      </c>
      <c r="E344" s="51">
        <v>0</v>
      </c>
      <c r="F344" s="51">
        <v>1</v>
      </c>
      <c r="G344">
        <v>0</v>
      </c>
      <c r="H344" s="51" t="s">
        <v>116</v>
      </c>
    </row>
    <row r="345" spans="1:8">
      <c r="A345" s="51">
        <v>9.9</v>
      </c>
      <c r="B345" s="51">
        <v>22</v>
      </c>
      <c r="C345" s="51">
        <v>0</v>
      </c>
      <c r="D345" s="51">
        <v>6</v>
      </c>
      <c r="E345" s="51">
        <v>0</v>
      </c>
      <c r="F345" s="51">
        <v>1</v>
      </c>
      <c r="G345">
        <v>0</v>
      </c>
      <c r="H345" s="51" t="s">
        <v>93</v>
      </c>
    </row>
    <row r="346" spans="1:8">
      <c r="A346" s="51">
        <v>8</v>
      </c>
      <c r="B346" s="51">
        <v>21</v>
      </c>
      <c r="C346" s="51">
        <v>15</v>
      </c>
      <c r="D346" s="51">
        <v>7</v>
      </c>
      <c r="E346" s="51">
        <v>0</v>
      </c>
      <c r="F346" s="51">
        <v>1</v>
      </c>
      <c r="G346">
        <v>0</v>
      </c>
      <c r="H346" s="51" t="s">
        <v>100</v>
      </c>
    </row>
    <row r="347" spans="1:8">
      <c r="A347" s="51">
        <v>7.8</v>
      </c>
      <c r="B347" s="51">
        <v>21</v>
      </c>
      <c r="C347" s="51">
        <v>17</v>
      </c>
      <c r="D347" s="51">
        <v>10</v>
      </c>
      <c r="E347" s="51">
        <v>0</v>
      </c>
      <c r="F347" s="51">
        <v>1</v>
      </c>
      <c r="G347">
        <v>0</v>
      </c>
      <c r="H347" s="51" t="s">
        <v>92</v>
      </c>
    </row>
    <row r="348" spans="1:8">
      <c r="A348" s="51">
        <v>8.1</v>
      </c>
      <c r="B348" s="51">
        <v>19</v>
      </c>
      <c r="C348" s="51">
        <v>13</v>
      </c>
      <c r="D348" s="51">
        <v>7</v>
      </c>
      <c r="E348" s="51">
        <v>1</v>
      </c>
      <c r="F348" s="51">
        <v>0</v>
      </c>
      <c r="G348">
        <v>0</v>
      </c>
      <c r="H348" s="51" t="s">
        <v>105</v>
      </c>
    </row>
    <row r="349" spans="1:8">
      <c r="A349" s="51">
        <v>8.1</v>
      </c>
      <c r="B349" s="51">
        <v>19</v>
      </c>
      <c r="C349" s="51">
        <v>13</v>
      </c>
      <c r="D349" s="51">
        <v>7</v>
      </c>
      <c r="E349" s="51">
        <v>1</v>
      </c>
      <c r="F349" s="51">
        <v>0</v>
      </c>
      <c r="G349">
        <v>0</v>
      </c>
      <c r="H349" s="51" t="s">
        <v>105</v>
      </c>
    </row>
    <row r="350" spans="1:8">
      <c r="A350" s="51">
        <v>8.1</v>
      </c>
      <c r="B350" s="51">
        <v>19</v>
      </c>
      <c r="C350" s="51">
        <v>13</v>
      </c>
      <c r="D350" s="51">
        <v>7</v>
      </c>
      <c r="E350" s="51">
        <v>1</v>
      </c>
      <c r="F350" s="51">
        <v>0</v>
      </c>
      <c r="G350">
        <v>0</v>
      </c>
      <c r="H350" s="51" t="s">
        <v>105</v>
      </c>
    </row>
    <row r="351" spans="1:8">
      <c r="A351" s="51">
        <v>10.100000000000001</v>
      </c>
      <c r="B351" s="51">
        <v>23</v>
      </c>
      <c r="C351" s="51">
        <v>0</v>
      </c>
      <c r="D351" s="51">
        <v>6</v>
      </c>
      <c r="E351" s="51">
        <v>0</v>
      </c>
      <c r="F351" s="51">
        <v>1</v>
      </c>
      <c r="G351">
        <v>0</v>
      </c>
      <c r="H351" s="51" t="s">
        <v>93</v>
      </c>
    </row>
    <row r="352" spans="1:8">
      <c r="A352" s="51">
        <v>17.5</v>
      </c>
      <c r="B352" s="51">
        <v>73</v>
      </c>
      <c r="C352" s="51">
        <v>1</v>
      </c>
      <c r="D352" s="51">
        <v>11</v>
      </c>
      <c r="E352" s="51">
        <v>1</v>
      </c>
      <c r="F352" s="51">
        <v>0</v>
      </c>
      <c r="G352">
        <v>0</v>
      </c>
      <c r="H352" s="51" t="s">
        <v>98</v>
      </c>
    </row>
    <row r="353" spans="1:8">
      <c r="A353" s="51">
        <v>5.6</v>
      </c>
      <c r="B353" s="51">
        <v>20</v>
      </c>
      <c r="C353" s="51">
        <v>35</v>
      </c>
      <c r="D353" s="51">
        <v>5</v>
      </c>
      <c r="E353" s="51">
        <v>0</v>
      </c>
      <c r="F353" s="51">
        <v>0</v>
      </c>
      <c r="G353">
        <v>1</v>
      </c>
      <c r="H353" s="51" t="s">
        <v>107</v>
      </c>
    </row>
    <row r="354" spans="1:8">
      <c r="A354" s="51">
        <v>15</v>
      </c>
      <c r="B354" s="51">
        <v>64</v>
      </c>
      <c r="C354" s="51">
        <v>15</v>
      </c>
      <c r="D354" s="51">
        <v>7</v>
      </c>
      <c r="E354" s="51">
        <v>1</v>
      </c>
      <c r="F354" s="51">
        <v>0</v>
      </c>
      <c r="G354">
        <v>0</v>
      </c>
      <c r="H354" s="51" t="s">
        <v>97</v>
      </c>
    </row>
    <row r="355" spans="1:8">
      <c r="A355" s="51">
        <v>9.6000000000000014</v>
      </c>
      <c r="B355" s="51">
        <v>37</v>
      </c>
      <c r="C355" s="51">
        <v>16</v>
      </c>
      <c r="D355" s="51">
        <v>12</v>
      </c>
      <c r="E355" s="51">
        <v>0</v>
      </c>
      <c r="F355" s="51">
        <v>0</v>
      </c>
      <c r="G355">
        <v>1</v>
      </c>
      <c r="H355" s="51" t="s">
        <v>107</v>
      </c>
    </row>
    <row r="356" spans="1:8">
      <c r="A356" s="51">
        <v>9.6000000000000014</v>
      </c>
      <c r="B356" s="51">
        <v>37</v>
      </c>
      <c r="C356" s="51">
        <v>16</v>
      </c>
      <c r="D356" s="51">
        <v>12</v>
      </c>
      <c r="E356" s="51">
        <v>0</v>
      </c>
      <c r="F356" s="51">
        <v>0</v>
      </c>
      <c r="G356">
        <v>1</v>
      </c>
      <c r="H356" s="51" t="s">
        <v>107</v>
      </c>
    </row>
    <row r="357" spans="1:8">
      <c r="A357" s="51">
        <v>11.22</v>
      </c>
      <c r="B357" s="51">
        <v>43</v>
      </c>
      <c r="C357" s="51">
        <v>6</v>
      </c>
      <c r="D357" s="51">
        <v>10</v>
      </c>
      <c r="E357" s="51">
        <v>0</v>
      </c>
      <c r="F357" s="51">
        <v>0</v>
      </c>
      <c r="G357">
        <v>1</v>
      </c>
      <c r="H357" s="51" t="s">
        <v>103</v>
      </c>
    </row>
    <row r="358" spans="1:8">
      <c r="A358" s="51">
        <v>13</v>
      </c>
      <c r="B358" s="51">
        <v>50</v>
      </c>
      <c r="C358" s="51">
        <v>6</v>
      </c>
      <c r="D358" s="51">
        <v>8</v>
      </c>
      <c r="E358" s="51">
        <v>0</v>
      </c>
      <c r="F358" s="51">
        <v>1</v>
      </c>
      <c r="G358">
        <v>0</v>
      </c>
      <c r="H358" s="51" t="s">
        <v>95</v>
      </c>
    </row>
    <row r="359" spans="1:8">
      <c r="A359" s="51">
        <v>11.5</v>
      </c>
      <c r="B359" s="51">
        <v>45</v>
      </c>
      <c r="C359" s="51">
        <v>7</v>
      </c>
      <c r="D359" s="51">
        <v>11</v>
      </c>
      <c r="E359" s="51">
        <v>1</v>
      </c>
      <c r="F359" s="51">
        <v>0</v>
      </c>
      <c r="G359">
        <v>0</v>
      </c>
      <c r="H359" s="51" t="s">
        <v>121</v>
      </c>
    </row>
    <row r="360" spans="1:8">
      <c r="A360" s="51">
        <v>10</v>
      </c>
      <c r="B360" s="51">
        <v>23</v>
      </c>
      <c r="C360" s="51">
        <v>2</v>
      </c>
      <c r="D360" s="51">
        <v>7</v>
      </c>
      <c r="E360" s="51">
        <v>0</v>
      </c>
      <c r="F360" s="51">
        <v>1</v>
      </c>
      <c r="G360">
        <v>0</v>
      </c>
      <c r="H360" s="51" t="s">
        <v>100</v>
      </c>
    </row>
    <row r="361" spans="1:8">
      <c r="A361" s="51">
        <v>10.4</v>
      </c>
      <c r="B361" s="51">
        <v>46</v>
      </c>
      <c r="C361" s="51">
        <v>17</v>
      </c>
      <c r="D361" s="51">
        <v>8</v>
      </c>
      <c r="E361" s="51">
        <v>0</v>
      </c>
      <c r="F361" s="51">
        <v>1</v>
      </c>
      <c r="G361">
        <v>0</v>
      </c>
      <c r="H361" s="51" t="s">
        <v>119</v>
      </c>
    </row>
    <row r="362" spans="1:8">
      <c r="A362" s="51">
        <v>8.1</v>
      </c>
      <c r="B362" s="51">
        <v>23</v>
      </c>
      <c r="C362" s="51">
        <v>18</v>
      </c>
      <c r="D362" s="51">
        <v>13</v>
      </c>
      <c r="E362" s="51">
        <v>0</v>
      </c>
      <c r="F362" s="51">
        <v>1</v>
      </c>
      <c r="G362">
        <v>0</v>
      </c>
      <c r="H362" s="51" t="s">
        <v>92</v>
      </c>
    </row>
    <row r="363" spans="1:8">
      <c r="A363" s="51">
        <v>12.5</v>
      </c>
      <c r="B363" s="51">
        <v>52</v>
      </c>
      <c r="C363" s="51">
        <v>27</v>
      </c>
      <c r="D363" s="51">
        <v>2</v>
      </c>
      <c r="E363" s="51">
        <v>0</v>
      </c>
      <c r="F363" s="51">
        <v>1</v>
      </c>
      <c r="G363">
        <v>0</v>
      </c>
      <c r="H363" s="51" t="s">
        <v>117</v>
      </c>
    </row>
    <row r="364" spans="1:8">
      <c r="A364" s="51">
        <v>13.5</v>
      </c>
      <c r="B364" s="51">
        <v>48</v>
      </c>
      <c r="C364" s="51">
        <v>16</v>
      </c>
      <c r="D364" s="51">
        <v>12</v>
      </c>
      <c r="E364" s="51">
        <v>0</v>
      </c>
      <c r="F364" s="51">
        <v>1</v>
      </c>
      <c r="G364">
        <v>0</v>
      </c>
      <c r="H364" s="51" t="s">
        <v>113</v>
      </c>
    </row>
    <row r="365" spans="1:8">
      <c r="A365" s="51">
        <v>12.5</v>
      </c>
      <c r="B365" s="51">
        <v>30</v>
      </c>
      <c r="C365" s="51">
        <v>10</v>
      </c>
      <c r="D365" s="51">
        <v>7</v>
      </c>
      <c r="E365" s="51">
        <v>0</v>
      </c>
      <c r="F365" s="51">
        <v>1</v>
      </c>
      <c r="G365">
        <v>0</v>
      </c>
      <c r="H365" s="51" t="s">
        <v>92</v>
      </c>
    </row>
    <row r="366" spans="1:8">
      <c r="A366" s="51">
        <v>8.8000000000000007</v>
      </c>
      <c r="B366" s="51">
        <v>32</v>
      </c>
      <c r="C366" s="51">
        <v>20</v>
      </c>
      <c r="D366" s="51">
        <v>12</v>
      </c>
      <c r="E366" s="51">
        <v>0</v>
      </c>
      <c r="F366" s="51">
        <v>1</v>
      </c>
      <c r="G366">
        <v>0</v>
      </c>
      <c r="H366" s="51" t="s">
        <v>117</v>
      </c>
    </row>
    <row r="367" spans="1:8">
      <c r="A367" s="51">
        <v>12.100000000000001</v>
      </c>
      <c r="B367" s="51">
        <v>41</v>
      </c>
      <c r="C367" s="51">
        <v>0</v>
      </c>
      <c r="D367" s="51">
        <v>8</v>
      </c>
      <c r="E367" s="51">
        <v>0</v>
      </c>
      <c r="F367" s="51">
        <v>0</v>
      </c>
      <c r="G367">
        <v>1</v>
      </c>
      <c r="H367" s="51" t="s">
        <v>120</v>
      </c>
    </row>
    <row r="368" spans="1:8">
      <c r="A368" s="51">
        <v>9.15</v>
      </c>
      <c r="B368" s="51">
        <v>20</v>
      </c>
      <c r="C368" s="51">
        <v>4</v>
      </c>
      <c r="D368" s="51">
        <v>9</v>
      </c>
      <c r="E368" s="51">
        <v>0</v>
      </c>
      <c r="F368" s="51">
        <v>1</v>
      </c>
      <c r="G368">
        <v>0</v>
      </c>
      <c r="H368" s="51" t="s">
        <v>111</v>
      </c>
    </row>
    <row r="369" spans="1:8">
      <c r="A369" s="51">
        <v>10.5</v>
      </c>
      <c r="B369" s="51">
        <v>31</v>
      </c>
      <c r="C369" s="51">
        <v>28</v>
      </c>
      <c r="D369" s="51">
        <v>12</v>
      </c>
      <c r="E369" s="51">
        <v>0</v>
      </c>
      <c r="F369" s="51">
        <v>1</v>
      </c>
      <c r="G369">
        <v>0</v>
      </c>
      <c r="H369" s="51" t="s">
        <v>93</v>
      </c>
    </row>
    <row r="370" spans="1:8">
      <c r="A370" s="51">
        <v>9.9499999999999993</v>
      </c>
      <c r="B370" s="51">
        <v>25</v>
      </c>
      <c r="C370" s="51">
        <v>2</v>
      </c>
      <c r="D370" s="51">
        <v>3</v>
      </c>
      <c r="E370" s="51">
        <v>1</v>
      </c>
      <c r="F370" s="51">
        <v>0</v>
      </c>
      <c r="G370">
        <v>0</v>
      </c>
      <c r="H370" s="51" t="s">
        <v>105</v>
      </c>
    </row>
    <row r="371" spans="1:8">
      <c r="A371" s="51">
        <v>10.4</v>
      </c>
      <c r="B371" s="51">
        <v>57</v>
      </c>
      <c r="C371" s="51">
        <v>20</v>
      </c>
      <c r="D371" s="51">
        <v>10</v>
      </c>
      <c r="E371" s="51">
        <v>0</v>
      </c>
      <c r="F371" s="51">
        <v>1</v>
      </c>
      <c r="G371">
        <v>0</v>
      </c>
      <c r="H371" s="51" t="s">
        <v>95</v>
      </c>
    </row>
    <row r="372" spans="1:8">
      <c r="A372" s="51">
        <v>13.5</v>
      </c>
      <c r="B372" s="51">
        <v>48</v>
      </c>
      <c r="C372" s="51">
        <v>17</v>
      </c>
      <c r="D372" s="51">
        <v>4</v>
      </c>
      <c r="E372" s="51">
        <v>1</v>
      </c>
      <c r="F372" s="51">
        <v>0</v>
      </c>
      <c r="G372">
        <v>0</v>
      </c>
      <c r="H372" s="51" t="s">
        <v>105</v>
      </c>
    </row>
    <row r="373" spans="1:8">
      <c r="A373" s="51">
        <v>7.8</v>
      </c>
      <c r="B373" s="51">
        <v>18</v>
      </c>
      <c r="C373" s="51">
        <v>18</v>
      </c>
      <c r="D373" s="51">
        <v>13</v>
      </c>
      <c r="E373" s="51">
        <v>0</v>
      </c>
      <c r="F373" s="51">
        <v>1</v>
      </c>
      <c r="G373">
        <v>0</v>
      </c>
      <c r="H373" s="51" t="s">
        <v>92</v>
      </c>
    </row>
    <row r="374" spans="1:8">
      <c r="A374" s="51">
        <v>14.5</v>
      </c>
      <c r="B374" s="51">
        <v>57</v>
      </c>
      <c r="C374" s="51">
        <v>16</v>
      </c>
      <c r="D374" s="51">
        <v>14</v>
      </c>
      <c r="E374" s="51">
        <v>0</v>
      </c>
      <c r="F374" s="51">
        <v>1</v>
      </c>
      <c r="G374">
        <v>0</v>
      </c>
      <c r="H374" s="51" t="s">
        <v>100</v>
      </c>
    </row>
    <row r="375" spans="1:8">
      <c r="A375" s="51">
        <v>5.96</v>
      </c>
      <c r="B375" s="51">
        <v>18</v>
      </c>
      <c r="C375" s="51">
        <v>14</v>
      </c>
      <c r="D375" s="51">
        <v>2</v>
      </c>
      <c r="E375" s="51">
        <v>0</v>
      </c>
      <c r="F375" s="51">
        <v>0</v>
      </c>
      <c r="G375">
        <v>1</v>
      </c>
      <c r="H375" s="51" t="s">
        <v>91</v>
      </c>
    </row>
    <row r="376" spans="1:8">
      <c r="A376" s="51">
        <v>9.7000000000000011</v>
      </c>
      <c r="B376" s="51">
        <v>36</v>
      </c>
      <c r="C376" s="51">
        <v>17</v>
      </c>
      <c r="D376" s="51">
        <v>14</v>
      </c>
      <c r="E376" s="51">
        <v>1</v>
      </c>
      <c r="F376" s="51">
        <v>0</v>
      </c>
      <c r="G376">
        <v>0</v>
      </c>
      <c r="H376" s="51" t="s">
        <v>97</v>
      </c>
    </row>
    <row r="377" spans="1:8">
      <c r="A377" s="51">
        <v>6.5</v>
      </c>
      <c r="B377" s="51">
        <v>16</v>
      </c>
      <c r="C377" s="51">
        <v>13</v>
      </c>
      <c r="D377" s="51">
        <v>6</v>
      </c>
      <c r="E377" s="51">
        <v>1</v>
      </c>
      <c r="F377" s="51">
        <v>0</v>
      </c>
      <c r="G377">
        <v>0</v>
      </c>
      <c r="H377" s="51" t="s">
        <v>94</v>
      </c>
    </row>
    <row r="378" spans="1:8">
      <c r="A378" s="51">
        <v>11.5</v>
      </c>
      <c r="B378" s="51">
        <v>48</v>
      </c>
      <c r="C378" s="51">
        <v>12</v>
      </c>
      <c r="D378" s="51">
        <v>12</v>
      </c>
      <c r="E378" s="51">
        <v>0</v>
      </c>
      <c r="F378" s="51">
        <v>1</v>
      </c>
      <c r="G378">
        <v>0</v>
      </c>
      <c r="H378" s="51" t="s">
        <v>95</v>
      </c>
    </row>
    <row r="379" spans="1:8">
      <c r="A379" s="51">
        <v>10.7</v>
      </c>
      <c r="B379" s="51">
        <v>55</v>
      </c>
      <c r="C379" s="51">
        <v>2</v>
      </c>
      <c r="D379" s="51">
        <v>11</v>
      </c>
      <c r="E379" s="51">
        <v>1</v>
      </c>
      <c r="F379" s="51">
        <v>0</v>
      </c>
      <c r="G379">
        <v>0</v>
      </c>
      <c r="H379" s="51" t="s">
        <v>94</v>
      </c>
    </row>
    <row r="380" spans="1:8">
      <c r="A380" s="51">
        <v>10</v>
      </c>
      <c r="B380" s="51">
        <v>33</v>
      </c>
      <c r="C380" s="51">
        <v>35</v>
      </c>
      <c r="D380" s="51">
        <v>3</v>
      </c>
      <c r="E380" s="51">
        <v>0</v>
      </c>
      <c r="F380" s="51">
        <v>1</v>
      </c>
      <c r="G380">
        <v>0</v>
      </c>
      <c r="H380" s="51" t="s">
        <v>111</v>
      </c>
    </row>
    <row r="381" spans="1:8">
      <c r="A381" s="51">
        <v>8.6</v>
      </c>
      <c r="B381" s="51">
        <v>45</v>
      </c>
      <c r="C381" s="51">
        <v>19</v>
      </c>
      <c r="D381" s="51">
        <v>15</v>
      </c>
      <c r="E381" s="51">
        <v>1</v>
      </c>
      <c r="F381" s="51">
        <v>0</v>
      </c>
      <c r="G381">
        <v>0</v>
      </c>
      <c r="H381" s="51" t="s">
        <v>98</v>
      </c>
    </row>
    <row r="382" spans="1:8">
      <c r="A382" s="51">
        <v>8.1</v>
      </c>
      <c r="B382" s="51">
        <v>16</v>
      </c>
      <c r="C382" s="51">
        <v>15</v>
      </c>
      <c r="D382" s="51">
        <v>7</v>
      </c>
      <c r="E382" s="51">
        <v>0</v>
      </c>
      <c r="F382" s="51">
        <v>1</v>
      </c>
      <c r="G382">
        <v>0</v>
      </c>
      <c r="H382" s="51" t="s">
        <v>106</v>
      </c>
    </row>
    <row r="383" spans="1:8">
      <c r="A383" s="51">
        <v>8.1</v>
      </c>
      <c r="B383" s="51">
        <v>16</v>
      </c>
      <c r="C383" s="51">
        <v>15</v>
      </c>
      <c r="D383" s="51">
        <v>7</v>
      </c>
      <c r="E383" s="51">
        <v>0</v>
      </c>
      <c r="F383" s="51">
        <v>1</v>
      </c>
      <c r="G383">
        <v>0</v>
      </c>
      <c r="H383" s="51" t="s">
        <v>106</v>
      </c>
    </row>
    <row r="384" spans="1:8">
      <c r="A384" s="51">
        <v>10.5</v>
      </c>
      <c r="B384" s="51">
        <v>34</v>
      </c>
      <c r="C384" s="51">
        <v>32</v>
      </c>
      <c r="D384" s="51">
        <v>9</v>
      </c>
      <c r="E384" s="51">
        <v>1</v>
      </c>
      <c r="F384" s="51">
        <v>0</v>
      </c>
      <c r="G384">
        <v>0</v>
      </c>
      <c r="H384" s="51" t="s">
        <v>98</v>
      </c>
    </row>
    <row r="385" spans="1:8">
      <c r="A385" s="51">
        <v>8.3000000000000007</v>
      </c>
      <c r="B385" s="51">
        <v>20</v>
      </c>
      <c r="C385" s="51">
        <v>17</v>
      </c>
      <c r="D385" s="51">
        <v>6</v>
      </c>
      <c r="E385" s="51">
        <v>0</v>
      </c>
      <c r="F385" s="51">
        <v>1</v>
      </c>
      <c r="G385">
        <v>0</v>
      </c>
      <c r="H385" s="51" t="s">
        <v>111</v>
      </c>
    </row>
    <row r="386" spans="1:8">
      <c r="A386" s="51">
        <v>11.5</v>
      </c>
      <c r="B386" s="51">
        <v>34</v>
      </c>
      <c r="C386" s="51">
        <v>24</v>
      </c>
      <c r="D386" s="51">
        <v>4</v>
      </c>
      <c r="E386" s="51">
        <v>0</v>
      </c>
      <c r="F386" s="51">
        <v>0</v>
      </c>
      <c r="G386">
        <v>1</v>
      </c>
      <c r="H386" s="51" t="s">
        <v>120</v>
      </c>
    </row>
    <row r="387" spans="1:8">
      <c r="A387" s="51">
        <v>8.5</v>
      </c>
      <c r="B387" s="51">
        <v>22</v>
      </c>
      <c r="C387" s="51">
        <v>17</v>
      </c>
      <c r="D387" s="51">
        <v>7</v>
      </c>
      <c r="E387" s="51">
        <v>0</v>
      </c>
      <c r="F387" s="51">
        <v>1</v>
      </c>
      <c r="G387">
        <v>0</v>
      </c>
      <c r="H387" s="51" t="s">
        <v>100</v>
      </c>
    </row>
    <row r="388" spans="1:8">
      <c r="A388" s="51">
        <v>8.2000000000000011</v>
      </c>
      <c r="B388" s="51">
        <v>21</v>
      </c>
      <c r="C388" s="51">
        <v>19</v>
      </c>
      <c r="D388" s="51">
        <v>14</v>
      </c>
      <c r="E388" s="51">
        <v>0</v>
      </c>
      <c r="F388" s="51">
        <v>1</v>
      </c>
      <c r="G388">
        <v>0</v>
      </c>
      <c r="H388" s="51" t="s">
        <v>92</v>
      </c>
    </row>
    <row r="389" spans="1:8">
      <c r="A389" s="51">
        <v>11</v>
      </c>
      <c r="B389" s="51">
        <v>26</v>
      </c>
      <c r="C389" s="51">
        <v>0</v>
      </c>
      <c r="D389" s="51">
        <v>6</v>
      </c>
      <c r="E389" s="51">
        <v>0</v>
      </c>
      <c r="F389" s="51">
        <v>1</v>
      </c>
      <c r="G389">
        <v>0</v>
      </c>
      <c r="H389" s="51" t="s">
        <v>93</v>
      </c>
    </row>
    <row r="390" spans="1:8">
      <c r="A390" s="51">
        <v>10.100000000000001</v>
      </c>
      <c r="B390" s="51">
        <v>29</v>
      </c>
      <c r="C390" s="51">
        <v>10</v>
      </c>
      <c r="D390" s="51">
        <v>9</v>
      </c>
      <c r="E390" s="51">
        <v>0</v>
      </c>
      <c r="F390" s="51">
        <v>1</v>
      </c>
      <c r="G390">
        <v>0</v>
      </c>
      <c r="H390" s="51" t="s">
        <v>117</v>
      </c>
    </row>
    <row r="391" spans="1:8">
      <c r="A391" s="51">
        <v>12</v>
      </c>
      <c r="B391" s="51">
        <v>36</v>
      </c>
      <c r="C391" s="51">
        <v>0</v>
      </c>
      <c r="D391" s="51">
        <v>2</v>
      </c>
      <c r="E391" s="51">
        <v>0</v>
      </c>
      <c r="F391" s="51">
        <v>1</v>
      </c>
      <c r="G391">
        <v>0</v>
      </c>
      <c r="H391" s="51" t="s">
        <v>95</v>
      </c>
    </row>
    <row r="392" spans="1:8">
      <c r="A392" s="51">
        <v>11.5</v>
      </c>
      <c r="B392" s="51">
        <v>34</v>
      </c>
      <c r="C392" s="51">
        <v>25</v>
      </c>
      <c r="D392" s="51">
        <v>12</v>
      </c>
      <c r="E392" s="51">
        <v>0</v>
      </c>
      <c r="F392" s="51">
        <v>1</v>
      </c>
      <c r="G392">
        <v>0</v>
      </c>
      <c r="H392" s="51" t="s">
        <v>92</v>
      </c>
    </row>
    <row r="393" spans="1:8">
      <c r="A393" s="51">
        <v>9.1999999999999993</v>
      </c>
      <c r="B393" s="51">
        <v>30</v>
      </c>
      <c r="C393" s="51">
        <v>26</v>
      </c>
      <c r="D393" s="51">
        <v>10</v>
      </c>
      <c r="E393" s="51">
        <v>0</v>
      </c>
      <c r="F393" s="51">
        <v>1</v>
      </c>
      <c r="G393">
        <v>0</v>
      </c>
      <c r="H393" s="51" t="s">
        <v>111</v>
      </c>
    </row>
    <row r="394" spans="1:8">
      <c r="A394" s="51">
        <v>11.25</v>
      </c>
      <c r="B394" s="51">
        <v>32</v>
      </c>
      <c r="C394" s="51">
        <v>7</v>
      </c>
      <c r="D394" s="51">
        <v>10</v>
      </c>
      <c r="E394" s="51">
        <v>0</v>
      </c>
      <c r="F394" s="51">
        <v>1</v>
      </c>
      <c r="G394">
        <v>0</v>
      </c>
      <c r="H394" s="51" t="s">
        <v>111</v>
      </c>
    </row>
    <row r="395" spans="1:8">
      <c r="A395" s="51">
        <v>7.9</v>
      </c>
      <c r="B395" s="51">
        <v>20</v>
      </c>
      <c r="C395" s="51">
        <v>14</v>
      </c>
      <c r="D395" s="51">
        <v>6</v>
      </c>
      <c r="E395" s="51">
        <v>0</v>
      </c>
      <c r="F395" s="51">
        <v>1</v>
      </c>
      <c r="G395">
        <v>0</v>
      </c>
      <c r="H395" s="51" t="s">
        <v>93</v>
      </c>
    </row>
    <row r="396" spans="1:8">
      <c r="A396" s="51">
        <v>15.8</v>
      </c>
      <c r="B396" s="51">
        <v>47</v>
      </c>
      <c r="C396" s="51">
        <v>0</v>
      </c>
      <c r="D396" s="51">
        <v>8</v>
      </c>
      <c r="E396" s="51">
        <v>1</v>
      </c>
      <c r="F396" s="51">
        <v>0</v>
      </c>
      <c r="G396">
        <v>0</v>
      </c>
      <c r="H396" s="51" t="s">
        <v>97</v>
      </c>
    </row>
    <row r="397" spans="1:8">
      <c r="A397" s="51">
        <v>8.9</v>
      </c>
      <c r="B397" s="51">
        <v>23</v>
      </c>
      <c r="C397" s="51">
        <v>1</v>
      </c>
      <c r="D397" s="51">
        <v>2</v>
      </c>
      <c r="E397" s="51">
        <v>0</v>
      </c>
      <c r="F397" s="51">
        <v>1</v>
      </c>
      <c r="G397">
        <v>0</v>
      </c>
      <c r="H397" s="51" t="s">
        <v>95</v>
      </c>
    </row>
    <row r="398" spans="1:8">
      <c r="A398" s="51">
        <v>8.9</v>
      </c>
      <c r="B398" s="51">
        <v>31</v>
      </c>
      <c r="C398" s="51">
        <v>0</v>
      </c>
      <c r="D398" s="51">
        <v>20</v>
      </c>
      <c r="E398" s="51">
        <v>1</v>
      </c>
      <c r="F398" s="51">
        <v>0</v>
      </c>
      <c r="G398">
        <v>0</v>
      </c>
      <c r="H398" s="51" t="s">
        <v>94</v>
      </c>
    </row>
    <row r="399" spans="1:8">
      <c r="A399" s="51">
        <v>12.3</v>
      </c>
      <c r="B399" s="51">
        <v>63</v>
      </c>
      <c r="C399" s="51">
        <v>5</v>
      </c>
      <c r="D399" s="51">
        <v>13</v>
      </c>
      <c r="E399" s="51">
        <v>1</v>
      </c>
      <c r="F399" s="51">
        <v>0</v>
      </c>
      <c r="G399">
        <v>0</v>
      </c>
      <c r="H399" s="51" t="s">
        <v>94</v>
      </c>
    </row>
    <row r="400" spans="1:8">
      <c r="A400" s="51">
        <v>12.600000000000001</v>
      </c>
      <c r="B400" s="51">
        <v>41</v>
      </c>
      <c r="C400" s="51">
        <v>0</v>
      </c>
      <c r="D400" s="51">
        <v>13</v>
      </c>
      <c r="E400" s="51">
        <v>1</v>
      </c>
      <c r="F400" s="51">
        <v>0</v>
      </c>
      <c r="G400">
        <v>0</v>
      </c>
      <c r="H400" s="51" t="s">
        <v>105</v>
      </c>
    </row>
    <row r="401" spans="1:8">
      <c r="A401" s="51">
        <v>15.8</v>
      </c>
      <c r="B401" s="51">
        <v>46</v>
      </c>
      <c r="C401" s="51">
        <v>0</v>
      </c>
      <c r="D401" s="51">
        <v>2</v>
      </c>
      <c r="E401" s="51">
        <v>0</v>
      </c>
      <c r="F401" s="51">
        <v>0</v>
      </c>
      <c r="G401">
        <v>1</v>
      </c>
      <c r="H401" s="51" t="s">
        <v>99</v>
      </c>
    </row>
    <row r="402" spans="1:8">
      <c r="A402" s="51">
        <v>8.3000000000000007</v>
      </c>
      <c r="B402" s="51">
        <v>24</v>
      </c>
      <c r="C402" s="51">
        <v>0</v>
      </c>
      <c r="D402" s="51">
        <v>8</v>
      </c>
      <c r="E402" s="51">
        <v>0</v>
      </c>
      <c r="F402" s="51">
        <v>1</v>
      </c>
      <c r="G402">
        <v>0</v>
      </c>
      <c r="H402" s="51" t="s">
        <v>95</v>
      </c>
    </row>
    <row r="403" spans="1:8">
      <c r="A403" s="51">
        <v>9.4</v>
      </c>
      <c r="B403" s="51">
        <v>28</v>
      </c>
      <c r="C403" s="51">
        <v>9</v>
      </c>
      <c r="D403" s="51">
        <v>12</v>
      </c>
      <c r="E403" s="51">
        <v>0</v>
      </c>
      <c r="F403" s="51">
        <v>1</v>
      </c>
      <c r="G403">
        <v>0</v>
      </c>
      <c r="H403" s="51" t="s">
        <v>93</v>
      </c>
    </row>
    <row r="404" spans="1:8">
      <c r="A404" s="51">
        <v>10.5</v>
      </c>
      <c r="B404" s="51">
        <v>37</v>
      </c>
      <c r="C404" s="51">
        <v>15</v>
      </c>
      <c r="D404" s="51">
        <v>5</v>
      </c>
      <c r="E404" s="51">
        <v>1</v>
      </c>
      <c r="F404" s="51">
        <v>0</v>
      </c>
      <c r="G404">
        <v>0</v>
      </c>
      <c r="H404" s="51" t="s">
        <v>97</v>
      </c>
    </row>
    <row r="405" spans="1:8">
      <c r="A405" s="51">
        <v>12.8</v>
      </c>
      <c r="B405" s="51">
        <v>42</v>
      </c>
      <c r="C405" s="51">
        <v>0</v>
      </c>
      <c r="D405" s="51">
        <v>13</v>
      </c>
      <c r="E405" s="51">
        <v>1</v>
      </c>
      <c r="F405" s="51">
        <v>0</v>
      </c>
      <c r="G405">
        <v>0</v>
      </c>
      <c r="H405" s="51" t="s">
        <v>105</v>
      </c>
    </row>
    <row r="406" spans="1:8">
      <c r="A406" s="51">
        <v>12</v>
      </c>
      <c r="B406" s="51">
        <v>45</v>
      </c>
      <c r="C406" s="51">
        <v>9</v>
      </c>
      <c r="D406" s="51">
        <v>8</v>
      </c>
      <c r="E406" s="51">
        <v>1</v>
      </c>
      <c r="F406" s="51">
        <v>0</v>
      </c>
      <c r="G406">
        <v>0</v>
      </c>
      <c r="H406" s="51" t="s">
        <v>121</v>
      </c>
    </row>
    <row r="407" spans="1:8">
      <c r="A407" s="51">
        <v>11.5</v>
      </c>
      <c r="B407" s="51">
        <v>38</v>
      </c>
      <c r="C407" s="51">
        <v>30</v>
      </c>
      <c r="D407" s="51">
        <v>5</v>
      </c>
      <c r="E407" s="51">
        <v>0</v>
      </c>
      <c r="F407" s="51">
        <v>1</v>
      </c>
      <c r="G407">
        <v>0</v>
      </c>
      <c r="H407" s="51" t="s">
        <v>106</v>
      </c>
    </row>
    <row r="408" spans="1:8">
      <c r="A408" s="51">
        <v>15</v>
      </c>
      <c r="B408" s="51">
        <v>58</v>
      </c>
      <c r="C408" s="51">
        <v>17</v>
      </c>
      <c r="D408" s="51">
        <v>4</v>
      </c>
      <c r="E408" s="51">
        <v>1</v>
      </c>
      <c r="F408" s="51">
        <v>0</v>
      </c>
      <c r="G408">
        <v>0</v>
      </c>
      <c r="H408" s="51" t="s">
        <v>101</v>
      </c>
    </row>
    <row r="409" spans="1:8">
      <c r="A409" s="51">
        <v>10.3</v>
      </c>
      <c r="B409" s="51">
        <v>37</v>
      </c>
      <c r="C409" s="51">
        <v>2</v>
      </c>
      <c r="D409" s="51">
        <v>7</v>
      </c>
      <c r="E409" s="51">
        <v>0</v>
      </c>
      <c r="F409" s="51">
        <v>1</v>
      </c>
      <c r="G409">
        <v>0</v>
      </c>
      <c r="H409" s="51" t="s">
        <v>119</v>
      </c>
    </row>
    <row r="410" spans="1:8">
      <c r="A410" s="51">
        <v>12.6</v>
      </c>
      <c r="B410" s="51">
        <v>56</v>
      </c>
      <c r="C410" s="51">
        <v>6</v>
      </c>
      <c r="D410" s="51">
        <v>5</v>
      </c>
      <c r="E410" s="51">
        <v>1</v>
      </c>
      <c r="F410" s="51">
        <v>0</v>
      </c>
      <c r="G410">
        <v>0</v>
      </c>
      <c r="H410" s="51" t="s">
        <v>94</v>
      </c>
    </row>
    <row r="411" spans="1:8">
      <c r="A411" s="51">
        <v>7.3</v>
      </c>
      <c r="B411" s="51">
        <v>20</v>
      </c>
      <c r="C411" s="51">
        <v>14</v>
      </c>
      <c r="D411" s="51">
        <v>12</v>
      </c>
      <c r="E411" s="51">
        <v>0</v>
      </c>
      <c r="F411" s="51">
        <v>1</v>
      </c>
      <c r="G411">
        <v>0</v>
      </c>
      <c r="H411" s="51" t="s">
        <v>92</v>
      </c>
    </row>
    <row r="412" spans="1:8">
      <c r="A412" s="51">
        <v>9</v>
      </c>
      <c r="B412" s="51">
        <v>23</v>
      </c>
      <c r="C412" s="51">
        <v>10</v>
      </c>
      <c r="D412" s="51">
        <v>5</v>
      </c>
      <c r="E412" s="51">
        <v>0</v>
      </c>
      <c r="F412" s="51">
        <v>1</v>
      </c>
      <c r="G412">
        <v>0</v>
      </c>
      <c r="H412" s="51" t="s">
        <v>100</v>
      </c>
    </row>
    <row r="413" spans="1:8">
      <c r="A413" s="51">
        <v>9.9</v>
      </c>
      <c r="B413" s="51">
        <v>41</v>
      </c>
      <c r="C413" s="51">
        <v>17</v>
      </c>
      <c r="D413" s="51">
        <v>7</v>
      </c>
      <c r="E413" s="51">
        <v>1</v>
      </c>
      <c r="F413" s="51">
        <v>0</v>
      </c>
      <c r="G413">
        <v>0</v>
      </c>
      <c r="H413" s="51" t="s">
        <v>121</v>
      </c>
    </row>
    <row r="414" spans="1:8">
      <c r="A414" s="51">
        <v>8.5</v>
      </c>
      <c r="B414" s="51">
        <v>25</v>
      </c>
      <c r="C414" s="51">
        <v>1</v>
      </c>
      <c r="D414" s="51">
        <v>3</v>
      </c>
      <c r="E414" s="51">
        <v>1</v>
      </c>
      <c r="F414" s="51">
        <v>0</v>
      </c>
      <c r="G414">
        <v>0</v>
      </c>
      <c r="H414" s="51" t="s">
        <v>94</v>
      </c>
    </row>
    <row r="415" spans="1:8">
      <c r="A415" s="51">
        <v>13</v>
      </c>
      <c r="B415" s="51">
        <v>47</v>
      </c>
      <c r="C415" s="51">
        <v>26</v>
      </c>
      <c r="D415" s="51">
        <v>8</v>
      </c>
      <c r="E415" s="51">
        <v>1</v>
      </c>
      <c r="F415" s="51">
        <v>0</v>
      </c>
      <c r="G415">
        <v>0</v>
      </c>
      <c r="H415" s="51" t="s">
        <v>121</v>
      </c>
    </row>
    <row r="416" spans="1:8">
      <c r="A416" s="51">
        <v>11.3</v>
      </c>
      <c r="B416" s="51">
        <v>32</v>
      </c>
      <c r="C416" s="51">
        <v>6</v>
      </c>
      <c r="D416" s="51">
        <v>10</v>
      </c>
      <c r="E416" s="51">
        <v>0</v>
      </c>
      <c r="F416" s="51">
        <v>1</v>
      </c>
      <c r="G416">
        <v>0</v>
      </c>
      <c r="H416" s="51" t="s">
        <v>100</v>
      </c>
    </row>
    <row r="417" spans="1:8">
      <c r="A417" s="51">
        <v>19.5</v>
      </c>
      <c r="B417" s="51">
        <v>84</v>
      </c>
      <c r="C417" s="51">
        <v>2</v>
      </c>
      <c r="D417" s="51">
        <v>13</v>
      </c>
      <c r="E417" s="51">
        <v>1</v>
      </c>
      <c r="F417" s="51">
        <v>0</v>
      </c>
      <c r="G417">
        <v>0</v>
      </c>
      <c r="H417" s="51" t="s">
        <v>97</v>
      </c>
    </row>
    <row r="418" spans="1:8">
      <c r="A418" s="51">
        <v>15</v>
      </c>
      <c r="B418" s="51">
        <v>51</v>
      </c>
      <c r="C418" s="51">
        <v>13</v>
      </c>
      <c r="D418" s="51">
        <v>15</v>
      </c>
      <c r="E418" s="51">
        <v>0</v>
      </c>
      <c r="F418" s="51">
        <v>1</v>
      </c>
      <c r="G418">
        <v>0</v>
      </c>
      <c r="H418" s="51" t="s">
        <v>92</v>
      </c>
    </row>
    <row r="419" spans="1:8">
      <c r="A419" s="51">
        <v>9.9</v>
      </c>
      <c r="B419" s="51">
        <v>53</v>
      </c>
      <c r="C419" s="51">
        <v>27</v>
      </c>
      <c r="D419" s="51">
        <v>16</v>
      </c>
      <c r="E419" s="51">
        <v>0</v>
      </c>
      <c r="F419" s="51">
        <v>1</v>
      </c>
      <c r="G419">
        <v>0</v>
      </c>
      <c r="H419" s="51" t="s">
        <v>119</v>
      </c>
    </row>
    <row r="420" spans="1:8">
      <c r="A420" s="51">
        <v>9</v>
      </c>
      <c r="B420" s="51">
        <v>19</v>
      </c>
      <c r="C420" s="51">
        <v>15</v>
      </c>
      <c r="D420" s="51">
        <v>9</v>
      </c>
      <c r="E420" s="51">
        <v>0</v>
      </c>
      <c r="F420" s="51">
        <v>1</v>
      </c>
      <c r="G420">
        <v>0</v>
      </c>
      <c r="H420" s="51" t="s">
        <v>93</v>
      </c>
    </row>
    <row r="421" spans="1:8">
      <c r="A421" s="51">
        <v>8.52</v>
      </c>
      <c r="B421" s="51">
        <v>22</v>
      </c>
      <c r="C421" s="51">
        <v>5</v>
      </c>
      <c r="D421" s="51">
        <v>13</v>
      </c>
      <c r="E421" s="51">
        <v>0</v>
      </c>
      <c r="F421" s="51">
        <v>1</v>
      </c>
      <c r="G421">
        <v>0</v>
      </c>
      <c r="H421" s="51" t="s">
        <v>119</v>
      </c>
    </row>
    <row r="422" spans="1:8">
      <c r="A422" s="51">
        <v>9.3000000000000007</v>
      </c>
      <c r="B422" s="51">
        <v>23</v>
      </c>
      <c r="C422" s="51">
        <v>1</v>
      </c>
      <c r="D422" s="51">
        <v>2</v>
      </c>
      <c r="E422" s="51">
        <v>0</v>
      </c>
      <c r="F422" s="51">
        <v>1</v>
      </c>
      <c r="G422">
        <v>0</v>
      </c>
      <c r="H422" s="51" t="s">
        <v>95</v>
      </c>
    </row>
    <row r="423" spans="1:8">
      <c r="A423" s="51">
        <v>12.4</v>
      </c>
      <c r="B423" s="51">
        <v>44.95</v>
      </c>
      <c r="C423" s="51">
        <v>30</v>
      </c>
      <c r="D423" s="51">
        <v>4</v>
      </c>
      <c r="E423" s="51">
        <v>0</v>
      </c>
      <c r="F423" s="51">
        <v>0</v>
      </c>
      <c r="G423">
        <v>1</v>
      </c>
      <c r="H423" s="51" t="s">
        <v>108</v>
      </c>
    </row>
    <row r="424" spans="1:8">
      <c r="A424" s="51">
        <v>8.6</v>
      </c>
      <c r="B424" s="51">
        <v>25</v>
      </c>
      <c r="C424" s="51">
        <v>1</v>
      </c>
      <c r="D424" s="51">
        <v>3</v>
      </c>
      <c r="E424" s="51">
        <v>1</v>
      </c>
      <c r="F424" s="51">
        <v>0</v>
      </c>
      <c r="G424">
        <v>0</v>
      </c>
      <c r="H424" s="51" t="s">
        <v>94</v>
      </c>
    </row>
    <row r="425" spans="1:8">
      <c r="A425" s="51">
        <v>8.3000000000000007</v>
      </c>
      <c r="B425" s="51">
        <v>29</v>
      </c>
      <c r="C425" s="51">
        <v>29</v>
      </c>
      <c r="D425" s="51">
        <v>5</v>
      </c>
      <c r="E425" s="51">
        <v>0</v>
      </c>
      <c r="F425" s="51">
        <v>0</v>
      </c>
      <c r="G425">
        <v>1</v>
      </c>
      <c r="H425" s="51" t="s">
        <v>118</v>
      </c>
    </row>
    <row r="426" spans="1:8">
      <c r="A426" s="51">
        <v>8.1</v>
      </c>
      <c r="B426" s="51">
        <v>30</v>
      </c>
      <c r="C426" s="51">
        <v>2</v>
      </c>
      <c r="D426" s="51">
        <v>13</v>
      </c>
      <c r="E426" s="51">
        <v>1</v>
      </c>
      <c r="F426" s="51">
        <v>0</v>
      </c>
      <c r="G426">
        <v>0</v>
      </c>
      <c r="H426" s="51" t="s">
        <v>101</v>
      </c>
    </row>
    <row r="427" spans="1:8">
      <c r="A427" s="51">
        <v>11.100000000000001</v>
      </c>
      <c r="B427" s="51">
        <v>40</v>
      </c>
      <c r="C427" s="51">
        <v>15</v>
      </c>
      <c r="D427" s="51">
        <v>13</v>
      </c>
      <c r="E427" s="51">
        <v>0</v>
      </c>
      <c r="F427" s="51">
        <v>1</v>
      </c>
      <c r="G427">
        <v>0</v>
      </c>
      <c r="H427" s="51" t="s">
        <v>100</v>
      </c>
    </row>
    <row r="428" spans="1:8">
      <c r="A428" s="51">
        <v>12.33</v>
      </c>
      <c r="B428" s="51">
        <v>39</v>
      </c>
      <c r="C428" s="51">
        <v>2</v>
      </c>
      <c r="D428" s="51">
        <v>7</v>
      </c>
      <c r="E428" s="51">
        <v>1</v>
      </c>
      <c r="F428" s="51">
        <v>0</v>
      </c>
      <c r="G428">
        <v>0</v>
      </c>
      <c r="H428" s="51" t="s">
        <v>97</v>
      </c>
    </row>
    <row r="429" spans="1:8">
      <c r="A429" s="51">
        <v>15.8</v>
      </c>
      <c r="B429" s="51">
        <v>68</v>
      </c>
      <c r="C429" s="51">
        <v>21</v>
      </c>
      <c r="D429" s="51">
        <v>9</v>
      </c>
      <c r="E429" s="51">
        <v>1</v>
      </c>
      <c r="F429" s="51">
        <v>0</v>
      </c>
      <c r="G429">
        <v>0</v>
      </c>
      <c r="H429" s="51" t="s">
        <v>97</v>
      </c>
    </row>
    <row r="430" spans="1:8">
      <c r="A430" s="51">
        <v>16</v>
      </c>
      <c r="B430" s="51">
        <v>65</v>
      </c>
      <c r="C430" s="51">
        <v>17</v>
      </c>
      <c r="D430" s="51">
        <v>7</v>
      </c>
      <c r="E430" s="51">
        <v>1</v>
      </c>
      <c r="F430" s="51">
        <v>0</v>
      </c>
      <c r="G430">
        <v>0</v>
      </c>
      <c r="H430" s="51" t="s">
        <v>97</v>
      </c>
    </row>
    <row r="431" spans="1:8">
      <c r="A431" s="51">
        <v>7.2</v>
      </c>
      <c r="B431" s="51">
        <v>25</v>
      </c>
      <c r="C431" s="51">
        <v>6</v>
      </c>
      <c r="D431" s="51">
        <v>7</v>
      </c>
      <c r="E431" s="51">
        <v>1</v>
      </c>
      <c r="F431" s="51">
        <v>0</v>
      </c>
      <c r="G431">
        <v>0</v>
      </c>
      <c r="H431" s="51" t="s">
        <v>98</v>
      </c>
    </row>
    <row r="432" spans="1:8">
      <c r="A432" s="51">
        <v>13</v>
      </c>
      <c r="B432" s="51">
        <v>41</v>
      </c>
      <c r="C432" s="51">
        <v>8</v>
      </c>
      <c r="D432" s="51">
        <v>5</v>
      </c>
      <c r="E432" s="51">
        <v>0</v>
      </c>
      <c r="F432" s="51">
        <v>1</v>
      </c>
      <c r="G432">
        <v>0</v>
      </c>
      <c r="H432" s="51" t="s">
        <v>111</v>
      </c>
    </row>
    <row r="433" spans="1:8">
      <c r="A433" s="51">
        <v>9.5</v>
      </c>
      <c r="B433" s="51">
        <v>23</v>
      </c>
      <c r="C433" s="51">
        <v>1</v>
      </c>
      <c r="D433" s="51">
        <v>7</v>
      </c>
      <c r="E433" s="51">
        <v>0</v>
      </c>
      <c r="F433" s="51">
        <v>1</v>
      </c>
      <c r="G433">
        <v>0</v>
      </c>
      <c r="H433" s="51" t="s">
        <v>100</v>
      </c>
    </row>
    <row r="434" spans="1:8">
      <c r="A434" s="51">
        <v>8.6</v>
      </c>
      <c r="B434" s="51">
        <v>32</v>
      </c>
      <c r="C434" s="51">
        <v>1</v>
      </c>
      <c r="D434" s="51">
        <v>13</v>
      </c>
      <c r="E434" s="51">
        <v>1</v>
      </c>
      <c r="F434" s="51">
        <v>0</v>
      </c>
      <c r="G434">
        <v>0</v>
      </c>
      <c r="H434" s="51" t="s">
        <v>101</v>
      </c>
    </row>
    <row r="435" spans="1:8">
      <c r="A435" s="51">
        <v>13.9</v>
      </c>
      <c r="B435" s="51">
        <v>53</v>
      </c>
      <c r="C435" s="51">
        <v>26</v>
      </c>
      <c r="D435" s="51">
        <v>5</v>
      </c>
      <c r="E435" s="51">
        <v>0</v>
      </c>
      <c r="F435" s="51">
        <v>1</v>
      </c>
      <c r="G435">
        <v>0</v>
      </c>
      <c r="H435" s="51" t="s">
        <v>113</v>
      </c>
    </row>
    <row r="436" spans="1:8">
      <c r="A436" s="51">
        <v>11.4</v>
      </c>
      <c r="B436" s="51">
        <v>53</v>
      </c>
      <c r="C436" s="51">
        <v>17</v>
      </c>
      <c r="D436" s="51">
        <v>16</v>
      </c>
      <c r="E436" s="51">
        <v>0</v>
      </c>
      <c r="F436" s="51">
        <v>1</v>
      </c>
      <c r="G436">
        <v>0</v>
      </c>
      <c r="H436" s="51" t="s">
        <v>95</v>
      </c>
    </row>
    <row r="437" spans="1:8">
      <c r="A437" s="51">
        <v>9.6</v>
      </c>
      <c r="B437" s="51">
        <v>27</v>
      </c>
      <c r="C437" s="51">
        <v>4</v>
      </c>
      <c r="D437" s="51">
        <v>8</v>
      </c>
      <c r="E437" s="51">
        <v>1</v>
      </c>
      <c r="F437" s="51">
        <v>0</v>
      </c>
      <c r="G437">
        <v>0</v>
      </c>
      <c r="H437" s="51" t="s">
        <v>97</v>
      </c>
    </row>
    <row r="438" spans="1:8">
      <c r="A438" s="51">
        <v>10.600000000000001</v>
      </c>
      <c r="B438" s="51">
        <v>35</v>
      </c>
      <c r="C438" s="51">
        <v>17</v>
      </c>
      <c r="D438" s="51">
        <v>4</v>
      </c>
      <c r="E438" s="51">
        <v>1</v>
      </c>
      <c r="F438" s="51">
        <v>0</v>
      </c>
      <c r="G438">
        <v>0</v>
      </c>
      <c r="H438" s="51" t="s">
        <v>97</v>
      </c>
    </row>
    <row r="439" spans="1:8">
      <c r="A439" s="51">
        <v>9.3099989999999995</v>
      </c>
      <c r="B439" s="51">
        <v>28</v>
      </c>
      <c r="C439" s="51">
        <v>7</v>
      </c>
      <c r="D439" s="51">
        <v>4</v>
      </c>
      <c r="E439" s="51">
        <v>1</v>
      </c>
      <c r="F439" s="51">
        <v>0</v>
      </c>
      <c r="G439">
        <v>0</v>
      </c>
      <c r="H439" s="51" t="s">
        <v>94</v>
      </c>
    </row>
    <row r="440" spans="1:8">
      <c r="A440" s="51">
        <v>9.4</v>
      </c>
      <c r="B440" s="51">
        <v>43</v>
      </c>
      <c r="C440" s="51">
        <v>19</v>
      </c>
      <c r="D440" s="51">
        <v>5</v>
      </c>
      <c r="E440" s="51">
        <v>1</v>
      </c>
      <c r="F440" s="51">
        <v>0</v>
      </c>
      <c r="G440">
        <v>0</v>
      </c>
      <c r="H440" s="51" t="s">
        <v>101</v>
      </c>
    </row>
    <row r="441" spans="1:8">
      <c r="A441" s="51">
        <v>12.3</v>
      </c>
      <c r="B441" s="51">
        <v>53</v>
      </c>
      <c r="C441" s="51">
        <v>18</v>
      </c>
      <c r="D441" s="51">
        <v>15</v>
      </c>
      <c r="E441" s="51">
        <v>0</v>
      </c>
      <c r="F441" s="51">
        <v>1</v>
      </c>
      <c r="G441">
        <v>0</v>
      </c>
      <c r="H441" s="51" t="s">
        <v>95</v>
      </c>
    </row>
    <row r="442" spans="1:8">
      <c r="A442" s="51">
        <v>15</v>
      </c>
      <c r="B442" s="51">
        <v>58</v>
      </c>
      <c r="C442" s="51">
        <v>22</v>
      </c>
      <c r="D442" s="51">
        <v>3</v>
      </c>
      <c r="E442" s="51">
        <v>1</v>
      </c>
      <c r="F442" s="51">
        <v>0</v>
      </c>
      <c r="G442">
        <v>0</v>
      </c>
      <c r="H442" s="51" t="s">
        <v>105</v>
      </c>
    </row>
    <row r="443" spans="1:8">
      <c r="A443" s="51">
        <v>9.5</v>
      </c>
      <c r="B443" s="51">
        <v>21</v>
      </c>
      <c r="C443" s="51">
        <v>1</v>
      </c>
      <c r="D443" s="51">
        <v>7</v>
      </c>
      <c r="E443" s="51">
        <v>0</v>
      </c>
      <c r="F443" s="51">
        <v>1</v>
      </c>
      <c r="G443">
        <v>0</v>
      </c>
      <c r="H443" s="51" t="s">
        <v>100</v>
      </c>
    </row>
    <row r="444" spans="1:8">
      <c r="A444" s="51">
        <v>17.5</v>
      </c>
      <c r="B444" s="51">
        <v>70</v>
      </c>
      <c r="C444" s="51">
        <v>11</v>
      </c>
      <c r="D444" s="51">
        <v>11</v>
      </c>
      <c r="E444" s="51">
        <v>0</v>
      </c>
      <c r="F444" s="51">
        <v>1</v>
      </c>
      <c r="G444">
        <v>0</v>
      </c>
      <c r="H444" s="51" t="s">
        <v>106</v>
      </c>
    </row>
    <row r="445" spans="1:8">
      <c r="A445" s="51">
        <v>12</v>
      </c>
      <c r="B445" s="51">
        <v>39</v>
      </c>
      <c r="C445" s="51">
        <v>17</v>
      </c>
      <c r="D445" s="51">
        <v>15</v>
      </c>
      <c r="E445" s="51">
        <v>0</v>
      </c>
      <c r="F445" s="51">
        <v>1</v>
      </c>
      <c r="G445">
        <v>0</v>
      </c>
      <c r="H445" s="51" t="s">
        <v>100</v>
      </c>
    </row>
    <row r="446" spans="1:8">
      <c r="A446" s="51">
        <v>8.9</v>
      </c>
      <c r="B446" s="51">
        <v>25</v>
      </c>
      <c r="C446" s="51">
        <v>2</v>
      </c>
      <c r="D446" s="51">
        <v>9</v>
      </c>
      <c r="E446" s="51">
        <v>1</v>
      </c>
      <c r="F446" s="51">
        <v>0</v>
      </c>
      <c r="G446">
        <v>0</v>
      </c>
      <c r="H446" s="51" t="s">
        <v>121</v>
      </c>
    </row>
    <row r="447" spans="1:8">
      <c r="A447" s="51">
        <v>14.5</v>
      </c>
      <c r="B447" s="51">
        <v>51</v>
      </c>
      <c r="C447" s="51">
        <v>21</v>
      </c>
      <c r="D447" s="51">
        <v>7</v>
      </c>
      <c r="E447" s="51">
        <v>0</v>
      </c>
      <c r="F447" s="51">
        <v>1</v>
      </c>
      <c r="G447">
        <v>0</v>
      </c>
      <c r="H447" s="51" t="s">
        <v>100</v>
      </c>
    </row>
    <row r="448" spans="1:8">
      <c r="A448" s="51">
        <v>16</v>
      </c>
      <c r="B448" s="51">
        <v>40</v>
      </c>
      <c r="C448" s="51">
        <v>0</v>
      </c>
      <c r="D448" s="51">
        <v>15</v>
      </c>
      <c r="E448" s="51">
        <v>0</v>
      </c>
      <c r="F448" s="51">
        <v>1</v>
      </c>
      <c r="G448">
        <v>0</v>
      </c>
      <c r="H448" s="51" t="s">
        <v>93</v>
      </c>
    </row>
    <row r="449" spans="1:8">
      <c r="A449" s="51">
        <v>18.399999999999999</v>
      </c>
      <c r="B449" s="51">
        <v>70</v>
      </c>
      <c r="C449" s="51">
        <v>4</v>
      </c>
      <c r="D449" s="51">
        <v>7</v>
      </c>
      <c r="E449" s="51">
        <v>0</v>
      </c>
      <c r="F449" s="51">
        <v>1</v>
      </c>
      <c r="G449">
        <v>0</v>
      </c>
      <c r="H449" s="51" t="s">
        <v>117</v>
      </c>
    </row>
    <row r="450" spans="1:8">
      <c r="A450" s="51">
        <v>17.5</v>
      </c>
      <c r="B450" s="51">
        <v>77</v>
      </c>
      <c r="C450" s="51">
        <v>17</v>
      </c>
      <c r="D450" s="51">
        <v>5</v>
      </c>
      <c r="E450" s="51">
        <v>1</v>
      </c>
      <c r="F450" s="51">
        <v>0</v>
      </c>
      <c r="G450">
        <v>0</v>
      </c>
      <c r="H450" s="51" t="s">
        <v>101</v>
      </c>
    </row>
    <row r="451" spans="1:8">
      <c r="A451" s="51">
        <v>16</v>
      </c>
      <c r="B451" s="51">
        <v>41</v>
      </c>
      <c r="C451" s="51">
        <v>1</v>
      </c>
      <c r="D451" s="51">
        <v>8</v>
      </c>
      <c r="E451" s="51">
        <v>0</v>
      </c>
      <c r="F451" s="51">
        <v>1</v>
      </c>
      <c r="G451">
        <v>0</v>
      </c>
      <c r="H451" s="51" t="s">
        <v>92</v>
      </c>
    </row>
    <row r="452" spans="1:8">
      <c r="A452" s="51">
        <v>9.8000000000000007</v>
      </c>
      <c r="B452" s="51">
        <v>21</v>
      </c>
      <c r="C452" s="51">
        <v>0</v>
      </c>
      <c r="D452" s="51">
        <v>6</v>
      </c>
      <c r="E452" s="51">
        <v>0</v>
      </c>
      <c r="F452" s="51">
        <v>0</v>
      </c>
      <c r="G452">
        <v>1</v>
      </c>
      <c r="H452" s="51" t="s">
        <v>109</v>
      </c>
    </row>
    <row r="453" spans="1:8">
      <c r="A453" s="51">
        <v>7.6</v>
      </c>
      <c r="B453" s="51">
        <v>17</v>
      </c>
      <c r="C453" s="51">
        <v>16</v>
      </c>
      <c r="D453" s="51">
        <v>7</v>
      </c>
      <c r="E453" s="51">
        <v>0</v>
      </c>
      <c r="F453" s="51">
        <v>1</v>
      </c>
      <c r="G453">
        <v>0</v>
      </c>
      <c r="H453" s="51" t="s">
        <v>117</v>
      </c>
    </row>
    <row r="454" spans="1:8">
      <c r="A454" s="51">
        <v>8.1999999999999993</v>
      </c>
      <c r="B454" s="51">
        <v>20</v>
      </c>
      <c r="C454" s="51">
        <v>6</v>
      </c>
      <c r="D454" s="51">
        <v>7</v>
      </c>
      <c r="E454" s="51">
        <v>1</v>
      </c>
      <c r="F454" s="51">
        <v>0</v>
      </c>
      <c r="G454">
        <v>0</v>
      </c>
      <c r="H454" s="51" t="s">
        <v>121</v>
      </c>
    </row>
    <row r="455" spans="1:8">
      <c r="A455" s="51">
        <v>11.4</v>
      </c>
      <c r="B455" s="51">
        <v>52</v>
      </c>
      <c r="C455" s="51">
        <v>20</v>
      </c>
      <c r="D455" s="51">
        <v>9</v>
      </c>
      <c r="E455" s="51">
        <v>0</v>
      </c>
      <c r="F455" s="51">
        <v>0</v>
      </c>
      <c r="G455">
        <v>1</v>
      </c>
      <c r="H455" s="51" t="s">
        <v>103</v>
      </c>
    </row>
    <row r="456" spans="1:8">
      <c r="A456" s="51">
        <v>15</v>
      </c>
      <c r="B456" s="51">
        <v>52</v>
      </c>
      <c r="C456" s="51">
        <v>20</v>
      </c>
      <c r="D456" s="51">
        <v>10</v>
      </c>
      <c r="E456" s="51">
        <v>0</v>
      </c>
      <c r="F456" s="51">
        <v>1</v>
      </c>
      <c r="G456">
        <v>0</v>
      </c>
      <c r="H456" s="51" t="s">
        <v>100</v>
      </c>
    </row>
    <row r="457" spans="1:8">
      <c r="A457" s="51">
        <v>17.8</v>
      </c>
      <c r="B457" s="51">
        <v>55</v>
      </c>
      <c r="C457" s="51">
        <v>0</v>
      </c>
      <c r="D457" s="51">
        <v>8</v>
      </c>
      <c r="E457" s="51">
        <v>1</v>
      </c>
      <c r="F457" s="51">
        <v>0</v>
      </c>
      <c r="G457">
        <v>0</v>
      </c>
      <c r="H457" s="51" t="s">
        <v>97</v>
      </c>
    </row>
    <row r="458" spans="1:8">
      <c r="A458" s="51">
        <v>11.100000000000001</v>
      </c>
      <c r="B458" s="51">
        <v>36</v>
      </c>
      <c r="C458" s="51">
        <v>18</v>
      </c>
      <c r="D458" s="51">
        <v>12</v>
      </c>
      <c r="E458" s="51">
        <v>0</v>
      </c>
      <c r="F458" s="51">
        <v>1</v>
      </c>
      <c r="G458">
        <v>0</v>
      </c>
      <c r="H458" s="51" t="s">
        <v>100</v>
      </c>
    </row>
    <row r="459" spans="1:8">
      <c r="A459" s="51">
        <v>10.5</v>
      </c>
      <c r="B459" s="51">
        <v>38</v>
      </c>
      <c r="C459" s="51">
        <v>10</v>
      </c>
      <c r="D459" s="51">
        <v>11</v>
      </c>
      <c r="E459" s="51">
        <v>0</v>
      </c>
      <c r="F459" s="51">
        <v>1</v>
      </c>
      <c r="G459">
        <v>0</v>
      </c>
      <c r="H459" s="51" t="s">
        <v>113</v>
      </c>
    </row>
    <row r="460" spans="1:8">
      <c r="A460" s="51">
        <v>9.8000000000000007</v>
      </c>
      <c r="B460" s="51">
        <v>23</v>
      </c>
      <c r="C460" s="51">
        <v>19</v>
      </c>
      <c r="D460" s="51">
        <v>7</v>
      </c>
      <c r="E460" s="51">
        <v>0</v>
      </c>
      <c r="F460" s="51">
        <v>1</v>
      </c>
      <c r="G460">
        <v>0</v>
      </c>
      <c r="H460" s="51" t="s">
        <v>93</v>
      </c>
    </row>
    <row r="461" spans="1:8">
      <c r="A461" s="51">
        <v>13.5</v>
      </c>
      <c r="B461" s="51">
        <v>37</v>
      </c>
      <c r="C461" s="51">
        <v>0</v>
      </c>
      <c r="D461" s="51">
        <v>10</v>
      </c>
      <c r="E461" s="51">
        <v>0</v>
      </c>
      <c r="F461" s="51">
        <v>1</v>
      </c>
      <c r="G461">
        <v>0</v>
      </c>
      <c r="H461" s="51" t="s">
        <v>100</v>
      </c>
    </row>
    <row r="462" spans="1:8">
      <c r="A462" s="51">
        <v>7.8</v>
      </c>
      <c r="B462" s="51">
        <v>19</v>
      </c>
      <c r="C462" s="51">
        <v>18</v>
      </c>
      <c r="D462" s="51">
        <v>10</v>
      </c>
      <c r="E462" s="51">
        <v>0</v>
      </c>
      <c r="F462" s="51">
        <v>1</v>
      </c>
      <c r="G462">
        <v>0</v>
      </c>
      <c r="H462" s="51" t="s">
        <v>100</v>
      </c>
    </row>
    <row r="463" spans="1:8">
      <c r="A463" s="51">
        <v>15</v>
      </c>
      <c r="B463" s="51">
        <v>58</v>
      </c>
      <c r="C463" s="51">
        <v>27</v>
      </c>
      <c r="D463" s="51">
        <v>3</v>
      </c>
      <c r="E463" s="51">
        <v>0</v>
      </c>
      <c r="F463" s="51">
        <v>0</v>
      </c>
      <c r="G463">
        <v>1</v>
      </c>
      <c r="H463" s="51" t="s">
        <v>109</v>
      </c>
    </row>
    <row r="464" spans="1:8">
      <c r="A464" s="51">
        <v>10</v>
      </c>
      <c r="B464" s="51">
        <v>26</v>
      </c>
      <c r="C464" s="51">
        <v>6</v>
      </c>
      <c r="D464" s="51">
        <v>2</v>
      </c>
      <c r="E464" s="51">
        <v>0</v>
      </c>
      <c r="F464" s="51">
        <v>1</v>
      </c>
      <c r="G464">
        <v>0</v>
      </c>
      <c r="H464" s="51" t="s">
        <v>95</v>
      </c>
    </row>
    <row r="465" spans="1:8">
      <c r="A465" s="51">
        <v>12.200000000000001</v>
      </c>
      <c r="B465" s="51">
        <v>30</v>
      </c>
      <c r="C465" s="51">
        <v>6</v>
      </c>
      <c r="D465" s="51">
        <v>6</v>
      </c>
      <c r="E465" s="51">
        <v>0</v>
      </c>
      <c r="F465" s="51">
        <v>1</v>
      </c>
      <c r="G465">
        <v>0</v>
      </c>
      <c r="H465" s="51" t="s">
        <v>93</v>
      </c>
    </row>
    <row r="466" spans="1:8">
      <c r="A466" s="51">
        <v>12</v>
      </c>
      <c r="B466" s="51">
        <v>32</v>
      </c>
      <c r="C466" s="51">
        <v>17</v>
      </c>
      <c r="D466" s="51">
        <v>12</v>
      </c>
      <c r="E466" s="51">
        <v>0</v>
      </c>
      <c r="F466" s="51">
        <v>1</v>
      </c>
      <c r="G466">
        <v>0</v>
      </c>
      <c r="H466" s="51" t="s">
        <v>92</v>
      </c>
    </row>
    <row r="467" spans="1:8">
      <c r="A467" s="51">
        <v>7.9</v>
      </c>
      <c r="B467" s="51">
        <v>16</v>
      </c>
      <c r="C467" s="51">
        <v>16</v>
      </c>
      <c r="D467" s="51">
        <v>4</v>
      </c>
      <c r="E467" s="51">
        <v>1</v>
      </c>
      <c r="F467" s="51">
        <v>0</v>
      </c>
      <c r="G467">
        <v>0</v>
      </c>
      <c r="H467" s="51" t="s">
        <v>105</v>
      </c>
    </row>
    <row r="468" spans="1:8">
      <c r="A468" s="51">
        <v>13.3</v>
      </c>
      <c r="B468" s="51">
        <v>47</v>
      </c>
      <c r="C468" s="51">
        <v>11</v>
      </c>
      <c r="D468" s="51">
        <v>10</v>
      </c>
      <c r="E468" s="51">
        <v>0</v>
      </c>
      <c r="F468" s="51">
        <v>1</v>
      </c>
      <c r="G468">
        <v>0</v>
      </c>
      <c r="H468" s="51" t="s">
        <v>100</v>
      </c>
    </row>
    <row r="469" spans="1:8">
      <c r="A469" s="51">
        <v>10.5</v>
      </c>
      <c r="B469" s="51">
        <v>32</v>
      </c>
      <c r="C469" s="51">
        <v>0</v>
      </c>
      <c r="D469" s="51">
        <v>9</v>
      </c>
      <c r="E469" s="51">
        <v>1</v>
      </c>
      <c r="F469" s="51">
        <v>0</v>
      </c>
      <c r="G469">
        <v>0</v>
      </c>
      <c r="H469" s="51" t="s">
        <v>121</v>
      </c>
    </row>
    <row r="470" spans="1:8">
      <c r="A470" s="51">
        <v>11.200000000000001</v>
      </c>
      <c r="B470" s="51">
        <v>39</v>
      </c>
      <c r="C470" s="51">
        <v>15</v>
      </c>
      <c r="D470" s="51">
        <v>6</v>
      </c>
      <c r="E470" s="51">
        <v>0</v>
      </c>
      <c r="F470" s="51">
        <v>0</v>
      </c>
      <c r="G470">
        <v>1</v>
      </c>
      <c r="H470" s="51" t="s">
        <v>104</v>
      </c>
    </row>
    <row r="471" spans="1:8">
      <c r="A471" s="51">
        <v>10.3</v>
      </c>
      <c r="B471" s="51">
        <v>30</v>
      </c>
      <c r="C471" s="51">
        <v>8</v>
      </c>
      <c r="D471" s="51">
        <v>3</v>
      </c>
      <c r="E471" s="51">
        <v>0</v>
      </c>
      <c r="F471" s="51">
        <v>1</v>
      </c>
      <c r="G471">
        <v>0</v>
      </c>
      <c r="H471" s="51" t="s">
        <v>113</v>
      </c>
    </row>
    <row r="472" spans="1:8">
      <c r="A472" s="51">
        <v>15.8</v>
      </c>
      <c r="B472" s="51">
        <v>39</v>
      </c>
      <c r="C472" s="51">
        <v>7</v>
      </c>
      <c r="D472" s="51">
        <v>8</v>
      </c>
      <c r="E472" s="51">
        <v>0</v>
      </c>
      <c r="F472" s="51">
        <v>1</v>
      </c>
      <c r="G472">
        <v>0</v>
      </c>
      <c r="H472" s="51" t="s">
        <v>100</v>
      </c>
    </row>
    <row r="473" spans="1:8">
      <c r="A473" s="51">
        <v>16.5</v>
      </c>
      <c r="B473" s="51">
        <v>41</v>
      </c>
      <c r="C473" s="51">
        <v>3</v>
      </c>
      <c r="D473" s="51">
        <v>10</v>
      </c>
      <c r="E473" s="51">
        <v>0</v>
      </c>
      <c r="F473" s="51">
        <v>1</v>
      </c>
      <c r="G473">
        <v>0</v>
      </c>
      <c r="H473" s="51" t="s">
        <v>100</v>
      </c>
    </row>
    <row r="474" spans="1:8">
      <c r="A474" s="51">
        <v>7.8500000000000005</v>
      </c>
      <c r="B474" s="51">
        <v>18</v>
      </c>
      <c r="C474" s="51">
        <v>8</v>
      </c>
      <c r="D474" s="51">
        <v>1</v>
      </c>
      <c r="E474" s="51">
        <v>0</v>
      </c>
      <c r="F474" s="51">
        <v>1</v>
      </c>
      <c r="G474">
        <v>0</v>
      </c>
      <c r="H474" s="51" t="s">
        <v>111</v>
      </c>
    </row>
    <row r="475" spans="1:8">
      <c r="A475" s="51">
        <v>10</v>
      </c>
      <c r="B475" s="51">
        <v>33</v>
      </c>
      <c r="C475" s="51">
        <v>6</v>
      </c>
      <c r="D475" s="51">
        <v>8</v>
      </c>
      <c r="E475" s="51">
        <v>1</v>
      </c>
      <c r="F475" s="51">
        <v>0</v>
      </c>
      <c r="G475">
        <v>0</v>
      </c>
      <c r="H475" s="51" t="s">
        <v>97</v>
      </c>
    </row>
    <row r="476" spans="1:8">
      <c r="A476" s="51">
        <v>11.8</v>
      </c>
      <c r="B476" s="51">
        <v>44</v>
      </c>
      <c r="C476" s="51">
        <v>15</v>
      </c>
      <c r="D476" s="51">
        <v>6</v>
      </c>
      <c r="E476" s="51">
        <v>0</v>
      </c>
      <c r="F476" s="51">
        <v>0</v>
      </c>
      <c r="G476">
        <v>1</v>
      </c>
      <c r="H476" s="51" t="s">
        <v>104</v>
      </c>
    </row>
    <row r="477" spans="1:8">
      <c r="A477" s="51">
        <v>10.200000000000001</v>
      </c>
      <c r="B477" s="51">
        <v>36</v>
      </c>
      <c r="C477" s="51">
        <v>22</v>
      </c>
      <c r="D477" s="51">
        <v>6</v>
      </c>
      <c r="E477" s="51">
        <v>0</v>
      </c>
      <c r="F477" s="51">
        <v>1</v>
      </c>
      <c r="G477">
        <v>0</v>
      </c>
      <c r="H477" s="51" t="s">
        <v>110</v>
      </c>
    </row>
    <row r="478" spans="1:8">
      <c r="A478" s="51">
        <v>12</v>
      </c>
      <c r="B478" s="51">
        <v>28</v>
      </c>
      <c r="C478" s="51">
        <v>1</v>
      </c>
      <c r="D478" s="51">
        <v>1</v>
      </c>
      <c r="E478" s="51">
        <v>0</v>
      </c>
      <c r="F478" s="51">
        <v>1</v>
      </c>
      <c r="G478">
        <v>0</v>
      </c>
      <c r="H478" s="51" t="s">
        <v>92</v>
      </c>
    </row>
    <row r="479" spans="1:8">
      <c r="A479" s="51">
        <v>9.6</v>
      </c>
      <c r="B479" s="51">
        <v>21</v>
      </c>
      <c r="C479" s="51">
        <v>1</v>
      </c>
      <c r="D479" s="51">
        <v>7</v>
      </c>
      <c r="E479" s="51">
        <v>0</v>
      </c>
      <c r="F479" s="51">
        <v>1</v>
      </c>
      <c r="G479">
        <v>0</v>
      </c>
      <c r="H479" s="51" t="s">
        <v>100</v>
      </c>
    </row>
    <row r="480" spans="1:8">
      <c r="A480" s="51">
        <v>14.45</v>
      </c>
      <c r="B480" s="51">
        <v>41</v>
      </c>
      <c r="C480" s="51">
        <v>3</v>
      </c>
      <c r="D480" s="51">
        <v>8</v>
      </c>
      <c r="E480" s="51">
        <v>0</v>
      </c>
      <c r="F480" s="51">
        <v>1</v>
      </c>
      <c r="G480">
        <v>0</v>
      </c>
      <c r="H480" s="51" t="s">
        <v>117</v>
      </c>
    </row>
    <row r="481" spans="1:8">
      <c r="A481" s="51">
        <v>6.1999999999999993</v>
      </c>
      <c r="B481" s="51">
        <v>15</v>
      </c>
      <c r="C481" s="51">
        <v>25</v>
      </c>
      <c r="D481" s="51">
        <v>8</v>
      </c>
      <c r="E481" s="51">
        <v>1</v>
      </c>
      <c r="F481" s="51">
        <v>0</v>
      </c>
      <c r="G481">
        <v>0</v>
      </c>
      <c r="H481" s="51" t="s">
        <v>97</v>
      </c>
    </row>
    <row r="482" spans="1:8">
      <c r="A482" s="51">
        <v>10.199999999999999</v>
      </c>
      <c r="B482" s="51">
        <v>52</v>
      </c>
      <c r="C482" s="51">
        <v>29</v>
      </c>
      <c r="D482" s="51">
        <v>18</v>
      </c>
      <c r="E482" s="51">
        <v>0</v>
      </c>
      <c r="F482" s="51">
        <v>1</v>
      </c>
      <c r="G482">
        <v>0</v>
      </c>
      <c r="H482" s="51" t="s">
        <v>119</v>
      </c>
    </row>
    <row r="483" spans="1:8">
      <c r="A483" s="51">
        <v>10.199999999999999</v>
      </c>
      <c r="B483" s="51">
        <v>52</v>
      </c>
      <c r="C483" s="51">
        <v>29</v>
      </c>
      <c r="D483" s="51">
        <v>18</v>
      </c>
      <c r="E483" s="51">
        <v>0</v>
      </c>
      <c r="F483" s="51">
        <v>1</v>
      </c>
      <c r="G483">
        <v>0</v>
      </c>
      <c r="H483" s="51" t="s">
        <v>119</v>
      </c>
    </row>
    <row r="484" spans="1:8">
      <c r="A484" s="51">
        <v>10.199999999999999</v>
      </c>
      <c r="B484" s="51">
        <v>52</v>
      </c>
      <c r="C484" s="51">
        <v>29</v>
      </c>
      <c r="D484" s="51">
        <v>18</v>
      </c>
      <c r="E484" s="51">
        <v>0</v>
      </c>
      <c r="F484" s="51">
        <v>1</v>
      </c>
      <c r="G484">
        <v>0</v>
      </c>
      <c r="H484" s="51" t="s">
        <v>119</v>
      </c>
    </row>
    <row r="485" spans="1:8">
      <c r="A485" s="51">
        <v>10.199999999999999</v>
      </c>
      <c r="B485" s="51">
        <v>52</v>
      </c>
      <c r="C485" s="51">
        <v>29</v>
      </c>
      <c r="D485" s="51">
        <v>18</v>
      </c>
      <c r="E485" s="51">
        <v>0</v>
      </c>
      <c r="F485" s="51">
        <v>1</v>
      </c>
      <c r="G485">
        <v>0</v>
      </c>
      <c r="H485" s="51" t="s">
        <v>119</v>
      </c>
    </row>
    <row r="486" spans="1:8">
      <c r="A486" s="51">
        <v>6.5</v>
      </c>
      <c r="B486" s="51">
        <v>14</v>
      </c>
      <c r="C486" s="51">
        <v>22</v>
      </c>
      <c r="D486" s="51">
        <v>6</v>
      </c>
      <c r="E486" s="51">
        <v>0</v>
      </c>
      <c r="F486" s="51">
        <v>1</v>
      </c>
      <c r="G486">
        <v>0</v>
      </c>
      <c r="H486" s="51" t="s">
        <v>117</v>
      </c>
    </row>
    <row r="487" spans="1:8">
      <c r="A487" s="51">
        <v>9.6</v>
      </c>
      <c r="B487" s="51">
        <v>30</v>
      </c>
      <c r="C487" s="51">
        <v>2</v>
      </c>
      <c r="D487" s="51">
        <v>5</v>
      </c>
      <c r="E487" s="51">
        <v>1</v>
      </c>
      <c r="F487" s="51">
        <v>0</v>
      </c>
      <c r="G487">
        <v>0</v>
      </c>
      <c r="H487" s="51" t="s">
        <v>94</v>
      </c>
    </row>
    <row r="488" spans="1:8">
      <c r="A488" s="51">
        <v>10.3</v>
      </c>
      <c r="B488" s="51">
        <v>52</v>
      </c>
      <c r="C488" s="51">
        <v>29</v>
      </c>
      <c r="D488" s="51">
        <v>18</v>
      </c>
      <c r="E488" s="51">
        <v>0</v>
      </c>
      <c r="F488" s="51">
        <v>1</v>
      </c>
      <c r="G488">
        <v>0</v>
      </c>
      <c r="H488" s="51" t="s">
        <v>119</v>
      </c>
    </row>
    <row r="489" spans="1:8">
      <c r="A489" s="51">
        <v>16.5</v>
      </c>
      <c r="B489" s="51">
        <v>65</v>
      </c>
      <c r="C489" s="51">
        <v>3</v>
      </c>
      <c r="D489" s="51">
        <v>8</v>
      </c>
      <c r="E489" s="51">
        <v>1</v>
      </c>
      <c r="F489" s="51">
        <v>0</v>
      </c>
      <c r="G489">
        <v>0</v>
      </c>
      <c r="H489" s="51" t="s">
        <v>121</v>
      </c>
    </row>
    <row r="490" spans="1:8">
      <c r="A490" s="51">
        <v>8</v>
      </c>
      <c r="B490" s="51">
        <v>23</v>
      </c>
      <c r="C490" s="51">
        <v>25</v>
      </c>
      <c r="D490" s="51">
        <v>7</v>
      </c>
      <c r="E490" s="51">
        <v>0</v>
      </c>
      <c r="F490" s="51">
        <v>1</v>
      </c>
      <c r="G490">
        <v>0</v>
      </c>
      <c r="H490" s="51" t="s">
        <v>106</v>
      </c>
    </row>
    <row r="491" spans="1:8">
      <c r="A491" s="51">
        <v>12.3</v>
      </c>
      <c r="B491" s="51">
        <v>49</v>
      </c>
      <c r="C491" s="51">
        <v>25</v>
      </c>
      <c r="D491" s="51">
        <v>12</v>
      </c>
      <c r="E491" s="51">
        <v>0</v>
      </c>
      <c r="F491" s="51">
        <v>1</v>
      </c>
      <c r="G491">
        <v>0</v>
      </c>
      <c r="H491" s="51" t="s">
        <v>111</v>
      </c>
    </row>
    <row r="492" spans="1:8">
      <c r="A492" s="51">
        <v>18.5</v>
      </c>
      <c r="B492" s="51">
        <v>74</v>
      </c>
      <c r="C492" s="51">
        <v>16</v>
      </c>
      <c r="D492" s="51">
        <v>13</v>
      </c>
      <c r="E492" s="51">
        <v>1</v>
      </c>
      <c r="F492" s="51">
        <v>0</v>
      </c>
      <c r="G492">
        <v>0</v>
      </c>
      <c r="H492" s="51" t="s">
        <v>121</v>
      </c>
    </row>
    <row r="493" spans="1:8">
      <c r="A493" s="51">
        <v>13.2</v>
      </c>
      <c r="B493" s="51">
        <v>48</v>
      </c>
      <c r="C493" s="51">
        <v>2</v>
      </c>
      <c r="D493" s="51">
        <v>11</v>
      </c>
      <c r="E493" s="51">
        <v>1</v>
      </c>
      <c r="F493" s="51">
        <v>0</v>
      </c>
      <c r="G493">
        <v>0</v>
      </c>
      <c r="H493" s="51" t="s">
        <v>121</v>
      </c>
    </row>
    <row r="494" spans="1:8">
      <c r="A494" s="51">
        <v>7.7</v>
      </c>
      <c r="B494" s="51">
        <v>17</v>
      </c>
      <c r="C494" s="51">
        <v>8</v>
      </c>
      <c r="D494" s="51">
        <v>2</v>
      </c>
      <c r="E494" s="51">
        <v>1</v>
      </c>
      <c r="F494" s="51">
        <v>0</v>
      </c>
      <c r="G494">
        <v>0</v>
      </c>
      <c r="H494" s="51" t="s">
        <v>114</v>
      </c>
    </row>
    <row r="495" spans="1:8">
      <c r="A495" s="51">
        <v>10.199999999999999</v>
      </c>
      <c r="B495" s="51">
        <v>26</v>
      </c>
      <c r="C495" s="51">
        <v>2</v>
      </c>
      <c r="D495" s="51">
        <v>5</v>
      </c>
      <c r="E495" s="51">
        <v>1</v>
      </c>
      <c r="F495" s="51">
        <v>0</v>
      </c>
      <c r="G495">
        <v>0</v>
      </c>
      <c r="H495" s="51" t="s">
        <v>105</v>
      </c>
    </row>
    <row r="496" spans="1:8">
      <c r="A496" s="51">
        <v>14.4</v>
      </c>
      <c r="B496" s="51">
        <v>57</v>
      </c>
      <c r="C496" s="51">
        <v>37</v>
      </c>
      <c r="D496" s="51">
        <v>9</v>
      </c>
      <c r="E496" s="51">
        <v>0</v>
      </c>
      <c r="F496" s="51">
        <v>1</v>
      </c>
      <c r="G496">
        <v>0</v>
      </c>
      <c r="H496" s="51" t="s">
        <v>93</v>
      </c>
    </row>
    <row r="497" spans="1:8">
      <c r="A497" s="51">
        <v>9.000001000000001</v>
      </c>
      <c r="B497" s="51">
        <v>53</v>
      </c>
      <c r="C497" s="51">
        <v>19</v>
      </c>
      <c r="D497" s="51">
        <v>18</v>
      </c>
      <c r="E497" s="51">
        <v>1</v>
      </c>
      <c r="F497" s="51">
        <v>0</v>
      </c>
      <c r="G497">
        <v>0</v>
      </c>
      <c r="H497" s="51" t="s">
        <v>94</v>
      </c>
    </row>
    <row r="498" spans="1:8">
      <c r="A498" s="51">
        <v>7.2</v>
      </c>
      <c r="B498" s="51">
        <v>16</v>
      </c>
      <c r="C498" s="51">
        <v>12</v>
      </c>
      <c r="D498" s="51">
        <v>6</v>
      </c>
      <c r="E498" s="51">
        <v>1</v>
      </c>
      <c r="F498" s="51">
        <v>0</v>
      </c>
      <c r="G498">
        <v>0</v>
      </c>
      <c r="H498" s="51" t="s">
        <v>105</v>
      </c>
    </row>
    <row r="499" spans="1:8">
      <c r="A499" s="51">
        <v>8.1</v>
      </c>
      <c r="B499" s="51">
        <v>21</v>
      </c>
      <c r="C499" s="51">
        <v>16</v>
      </c>
      <c r="D499" s="51">
        <v>7</v>
      </c>
      <c r="E499" s="51">
        <v>0</v>
      </c>
      <c r="F499" s="51">
        <v>1</v>
      </c>
      <c r="G499">
        <v>0</v>
      </c>
      <c r="H499" s="51" t="s">
        <v>92</v>
      </c>
    </row>
    <row r="500" spans="1:8">
      <c r="A500" s="51">
        <v>9.0500000000000007</v>
      </c>
      <c r="B500" s="51">
        <v>21</v>
      </c>
      <c r="C500" s="51">
        <v>0</v>
      </c>
      <c r="D500" s="51">
        <v>10</v>
      </c>
      <c r="E500" s="51">
        <v>0</v>
      </c>
      <c r="F500" s="51">
        <v>1</v>
      </c>
      <c r="G500">
        <v>0</v>
      </c>
      <c r="H500" s="51" t="s">
        <v>111</v>
      </c>
    </row>
    <row r="501" spans="1:8">
      <c r="A501" s="51">
        <v>17.8</v>
      </c>
      <c r="B501" s="51">
        <v>58.14</v>
      </c>
      <c r="C501" s="51">
        <v>10</v>
      </c>
      <c r="D501" s="51">
        <v>1</v>
      </c>
      <c r="E501" s="51">
        <v>0</v>
      </c>
      <c r="F501" s="51">
        <v>0</v>
      </c>
      <c r="G501">
        <v>1</v>
      </c>
      <c r="H501" s="51" t="s">
        <v>112</v>
      </c>
    </row>
    <row r="502" spans="1:8">
      <c r="A502" s="51">
        <v>10.9</v>
      </c>
      <c r="B502" s="51">
        <v>26</v>
      </c>
      <c r="C502" s="51">
        <v>5</v>
      </c>
      <c r="D502" s="51">
        <v>9</v>
      </c>
      <c r="E502" s="51">
        <v>0</v>
      </c>
      <c r="F502" s="51">
        <v>1</v>
      </c>
      <c r="G502">
        <v>0</v>
      </c>
      <c r="H502" s="51" t="s">
        <v>92</v>
      </c>
    </row>
    <row r="503" spans="1:8">
      <c r="A503" s="51">
        <v>17.8</v>
      </c>
      <c r="B503" s="51">
        <v>55</v>
      </c>
      <c r="C503" s="51">
        <v>9</v>
      </c>
      <c r="D503" s="51">
        <v>2</v>
      </c>
      <c r="E503" s="51">
        <v>0</v>
      </c>
      <c r="F503" s="51">
        <v>0</v>
      </c>
      <c r="G503">
        <v>1</v>
      </c>
      <c r="H503" s="51" t="s">
        <v>99</v>
      </c>
    </row>
    <row r="504" spans="1:8">
      <c r="A504" s="51">
        <v>9.250001000000001</v>
      </c>
      <c r="B504" s="51">
        <v>21</v>
      </c>
      <c r="C504" s="51">
        <v>0</v>
      </c>
      <c r="D504" s="51">
        <v>10</v>
      </c>
      <c r="E504" s="51">
        <v>0</v>
      </c>
      <c r="F504" s="51">
        <v>1</v>
      </c>
      <c r="G504">
        <v>0</v>
      </c>
      <c r="H504" s="51" t="s">
        <v>111</v>
      </c>
    </row>
    <row r="505" spans="1:8">
      <c r="A505" s="51">
        <v>13.5</v>
      </c>
      <c r="B505" s="51">
        <v>44</v>
      </c>
      <c r="C505" s="51">
        <v>36</v>
      </c>
      <c r="D505" s="51">
        <v>7</v>
      </c>
      <c r="E505" s="51">
        <v>0</v>
      </c>
      <c r="F505" s="51">
        <v>1</v>
      </c>
      <c r="G505">
        <v>0</v>
      </c>
      <c r="H505" s="51" t="s">
        <v>100</v>
      </c>
    </row>
    <row r="506" spans="1:8">
      <c r="A506" s="51">
        <v>7.2</v>
      </c>
      <c r="B506" s="51">
        <v>16</v>
      </c>
      <c r="C506" s="51">
        <v>14</v>
      </c>
      <c r="D506" s="51">
        <v>14</v>
      </c>
      <c r="E506" s="51">
        <v>0</v>
      </c>
      <c r="F506" s="51">
        <v>1</v>
      </c>
      <c r="G506">
        <v>0</v>
      </c>
      <c r="H506" s="51" t="s">
        <v>111</v>
      </c>
    </row>
    <row r="507" spans="1:8">
      <c r="A507" s="51">
        <v>6.1700009999999992</v>
      </c>
      <c r="B507" s="51">
        <v>15</v>
      </c>
      <c r="C507" s="51">
        <v>17</v>
      </c>
      <c r="D507" s="51">
        <v>8</v>
      </c>
      <c r="E507" s="51">
        <v>0</v>
      </c>
      <c r="F507" s="51">
        <v>1</v>
      </c>
      <c r="G507">
        <v>0</v>
      </c>
      <c r="H507" s="51" t="s">
        <v>110</v>
      </c>
    </row>
    <row r="508" spans="1:8">
      <c r="A508" s="51">
        <v>14.9</v>
      </c>
      <c r="B508" s="51">
        <v>53</v>
      </c>
      <c r="C508" s="51">
        <v>10</v>
      </c>
      <c r="D508" s="51">
        <v>9</v>
      </c>
      <c r="E508" s="51">
        <v>0</v>
      </c>
      <c r="F508" s="51">
        <v>1</v>
      </c>
      <c r="G508">
        <v>0</v>
      </c>
      <c r="H508" s="51" t="s">
        <v>117</v>
      </c>
    </row>
    <row r="509" spans="1:8">
      <c r="A509" s="51">
        <v>8.5</v>
      </c>
      <c r="B509" s="51">
        <v>20</v>
      </c>
      <c r="C509" s="51">
        <v>22</v>
      </c>
      <c r="D509" s="51">
        <v>4</v>
      </c>
      <c r="E509" s="51">
        <v>1</v>
      </c>
      <c r="F509" s="51">
        <v>0</v>
      </c>
      <c r="G509">
        <v>0</v>
      </c>
      <c r="H509" s="51" t="s">
        <v>105</v>
      </c>
    </row>
    <row r="510" spans="1:8">
      <c r="A510" s="51">
        <v>9.4499999999999993</v>
      </c>
      <c r="B510" s="51">
        <v>23.2</v>
      </c>
      <c r="C510" s="51">
        <v>2</v>
      </c>
      <c r="D510" s="51">
        <v>5</v>
      </c>
      <c r="E510" s="51">
        <v>0</v>
      </c>
      <c r="F510" s="51">
        <v>0</v>
      </c>
      <c r="G510">
        <v>1</v>
      </c>
      <c r="H510" s="51" t="s">
        <v>118</v>
      </c>
    </row>
    <row r="511" spans="1:8">
      <c r="A511" s="51">
        <v>7.6000000000000005</v>
      </c>
      <c r="B511" s="51">
        <v>20</v>
      </c>
      <c r="C511" s="51">
        <v>15</v>
      </c>
      <c r="D511" s="51">
        <v>4</v>
      </c>
      <c r="E511" s="51">
        <v>1</v>
      </c>
      <c r="F511" s="51">
        <v>0</v>
      </c>
      <c r="G511">
        <v>0</v>
      </c>
      <c r="H511" s="51" t="s">
        <v>94</v>
      </c>
    </row>
    <row r="512" spans="1:8">
      <c r="A512" s="51">
        <v>12.600000000000001</v>
      </c>
      <c r="B512" s="51">
        <v>28</v>
      </c>
      <c r="C512" s="51">
        <v>10</v>
      </c>
      <c r="D512" s="51">
        <v>9</v>
      </c>
      <c r="E512" s="51">
        <v>0</v>
      </c>
      <c r="F512" s="51">
        <v>1</v>
      </c>
      <c r="G512">
        <v>0</v>
      </c>
      <c r="H512" s="51" t="s">
        <v>106</v>
      </c>
    </row>
    <row r="513" spans="1:8">
      <c r="A513" s="51">
        <v>10.3</v>
      </c>
      <c r="B513" s="51">
        <v>26</v>
      </c>
      <c r="C513" s="51">
        <v>13</v>
      </c>
      <c r="D513" s="51">
        <v>6</v>
      </c>
      <c r="E513" s="51">
        <v>0</v>
      </c>
      <c r="F513" s="51">
        <v>1</v>
      </c>
      <c r="G513">
        <v>0</v>
      </c>
      <c r="H513" s="51" t="s">
        <v>111</v>
      </c>
    </row>
    <row r="514" spans="1:8">
      <c r="A514" s="51">
        <v>8.6</v>
      </c>
      <c r="B514" s="51">
        <v>21</v>
      </c>
      <c r="C514" s="51">
        <v>16</v>
      </c>
      <c r="D514" s="51">
        <v>7</v>
      </c>
      <c r="E514" s="51">
        <v>0</v>
      </c>
      <c r="F514" s="51">
        <v>1</v>
      </c>
      <c r="G514">
        <v>0</v>
      </c>
      <c r="H514" s="51" t="s">
        <v>92</v>
      </c>
    </row>
    <row r="515" spans="1:8">
      <c r="A515" s="51">
        <v>16.600000000000001</v>
      </c>
      <c r="B515" s="51">
        <v>49</v>
      </c>
      <c r="C515" s="51">
        <v>17</v>
      </c>
      <c r="D515" s="51">
        <v>10</v>
      </c>
      <c r="E515" s="51">
        <v>0</v>
      </c>
      <c r="F515" s="51">
        <v>1</v>
      </c>
      <c r="G515">
        <v>0</v>
      </c>
      <c r="H515" s="51" t="s">
        <v>111</v>
      </c>
    </row>
    <row r="516" spans="1:8">
      <c r="A516" s="51">
        <v>15</v>
      </c>
      <c r="B516" s="51">
        <v>48</v>
      </c>
      <c r="C516" s="51">
        <v>30</v>
      </c>
      <c r="D516" s="51">
        <v>6</v>
      </c>
      <c r="E516" s="51">
        <v>0</v>
      </c>
      <c r="F516" s="51">
        <v>1</v>
      </c>
      <c r="G516">
        <v>0</v>
      </c>
      <c r="H516" s="51" t="s">
        <v>111</v>
      </c>
    </row>
    <row r="517" spans="1:8">
      <c r="A517" s="51">
        <v>18.100000000000001</v>
      </c>
      <c r="B517" s="51">
        <v>64</v>
      </c>
      <c r="C517" s="51">
        <v>18</v>
      </c>
      <c r="D517" s="51">
        <v>8</v>
      </c>
      <c r="E517" s="51">
        <v>0</v>
      </c>
      <c r="F517" s="51">
        <v>1</v>
      </c>
      <c r="G517">
        <v>0</v>
      </c>
      <c r="H517" s="51" t="s">
        <v>111</v>
      </c>
    </row>
    <row r="518" spans="1:8">
      <c r="A518" s="51">
        <v>13.6</v>
      </c>
      <c r="B518" s="51">
        <v>62</v>
      </c>
      <c r="C518" s="51">
        <v>2</v>
      </c>
      <c r="D518" s="51">
        <v>19</v>
      </c>
      <c r="E518" s="51">
        <v>1</v>
      </c>
      <c r="F518" s="51">
        <v>0</v>
      </c>
      <c r="G518">
        <v>0</v>
      </c>
      <c r="H518" s="51" t="s">
        <v>94</v>
      </c>
    </row>
    <row r="519" spans="1:8">
      <c r="A519" s="51">
        <v>9.0999990000000004</v>
      </c>
      <c r="B519" s="51">
        <v>34</v>
      </c>
      <c r="C519" s="51">
        <v>10</v>
      </c>
      <c r="D519" s="51">
        <v>7</v>
      </c>
      <c r="E519" s="51">
        <v>0</v>
      </c>
      <c r="F519" s="51">
        <v>1</v>
      </c>
      <c r="G519">
        <v>0</v>
      </c>
      <c r="H519" s="51" t="s">
        <v>110</v>
      </c>
    </row>
    <row r="520" spans="1:8">
      <c r="A520" s="51">
        <v>11.5</v>
      </c>
      <c r="B520" s="51">
        <v>61</v>
      </c>
      <c r="C520" s="51">
        <v>34</v>
      </c>
      <c r="D520" s="51">
        <v>8</v>
      </c>
      <c r="E520" s="51">
        <v>1</v>
      </c>
      <c r="F520" s="51">
        <v>0</v>
      </c>
      <c r="G520">
        <v>0</v>
      </c>
      <c r="H520" s="51" t="s">
        <v>94</v>
      </c>
    </row>
    <row r="521" spans="1:8">
      <c r="A521" s="51">
        <v>9.8000000000000007</v>
      </c>
      <c r="B521" s="51">
        <v>32</v>
      </c>
      <c r="C521" s="51">
        <v>3</v>
      </c>
      <c r="D521" s="51">
        <v>2</v>
      </c>
      <c r="E521" s="51">
        <v>1</v>
      </c>
      <c r="F521" s="51">
        <v>0</v>
      </c>
      <c r="G521">
        <v>0</v>
      </c>
      <c r="H521" s="51" t="s">
        <v>94</v>
      </c>
    </row>
    <row r="522" spans="1:8">
      <c r="A522" s="51">
        <v>16.899999999999999</v>
      </c>
      <c r="B522" s="51">
        <v>33</v>
      </c>
      <c r="C522" s="51">
        <v>5</v>
      </c>
      <c r="D522" s="51">
        <v>3</v>
      </c>
      <c r="E522" s="51">
        <v>0</v>
      </c>
      <c r="F522" s="51">
        <v>1</v>
      </c>
      <c r="G522">
        <v>0</v>
      </c>
      <c r="H522" s="51" t="s">
        <v>116</v>
      </c>
    </row>
    <row r="523" spans="1:8">
      <c r="A523" s="51">
        <v>9</v>
      </c>
      <c r="B523" s="51">
        <v>39</v>
      </c>
      <c r="C523" s="51">
        <v>38</v>
      </c>
      <c r="D523" s="51">
        <v>5</v>
      </c>
      <c r="E523" s="51">
        <v>0</v>
      </c>
      <c r="F523" s="51">
        <v>0</v>
      </c>
      <c r="G523">
        <v>1</v>
      </c>
      <c r="H523" s="51" t="s">
        <v>122</v>
      </c>
    </row>
    <row r="524" spans="1:8">
      <c r="A524" s="51">
        <v>7.8280000000000003</v>
      </c>
      <c r="B524" s="51">
        <v>18</v>
      </c>
      <c r="C524" s="51">
        <v>7</v>
      </c>
      <c r="D524" s="51">
        <v>8</v>
      </c>
      <c r="E524" s="51">
        <v>1</v>
      </c>
      <c r="F524" s="51">
        <v>0</v>
      </c>
      <c r="G524">
        <v>0</v>
      </c>
      <c r="H524" s="51" t="s">
        <v>121</v>
      </c>
    </row>
    <row r="525" spans="1:8">
      <c r="A525" s="51">
        <v>16</v>
      </c>
      <c r="B525" s="51">
        <v>43</v>
      </c>
      <c r="C525" s="51">
        <v>21</v>
      </c>
      <c r="D525" s="51">
        <v>3</v>
      </c>
      <c r="E525" s="51">
        <v>0</v>
      </c>
      <c r="F525" s="51">
        <v>1</v>
      </c>
      <c r="G525">
        <v>0</v>
      </c>
      <c r="H525" s="51" t="s">
        <v>116</v>
      </c>
    </row>
    <row r="526" spans="1:8">
      <c r="A526" s="51">
        <v>6.8</v>
      </c>
      <c r="B526" s="51">
        <v>17</v>
      </c>
      <c r="C526" s="51">
        <v>17</v>
      </c>
      <c r="D526" s="51">
        <v>10</v>
      </c>
      <c r="E526" s="51">
        <v>1</v>
      </c>
      <c r="F526" s="51">
        <v>0</v>
      </c>
      <c r="G526">
        <v>0</v>
      </c>
      <c r="H526" s="51" t="s">
        <v>121</v>
      </c>
    </row>
    <row r="527" spans="1:8">
      <c r="A527" s="51">
        <v>17.5</v>
      </c>
      <c r="B527" s="51">
        <v>47</v>
      </c>
      <c r="C527" s="51">
        <v>12</v>
      </c>
      <c r="D527" s="51">
        <v>7</v>
      </c>
      <c r="E527" s="51">
        <v>0</v>
      </c>
      <c r="F527" s="51">
        <v>1</v>
      </c>
      <c r="G527">
        <v>0</v>
      </c>
      <c r="H527" s="51" t="s">
        <v>100</v>
      </c>
    </row>
    <row r="528" spans="1:8">
      <c r="A528" s="51">
        <v>16.600000000000001</v>
      </c>
      <c r="B528" s="51">
        <v>46</v>
      </c>
      <c r="C528" s="51">
        <v>19</v>
      </c>
      <c r="D528" s="51">
        <v>3</v>
      </c>
      <c r="E528" s="51">
        <v>0</v>
      </c>
      <c r="F528" s="51">
        <v>1</v>
      </c>
      <c r="G528">
        <v>0</v>
      </c>
      <c r="H528" s="51" t="s">
        <v>92</v>
      </c>
    </row>
    <row r="529" spans="1:8">
      <c r="A529" s="51">
        <v>16.5</v>
      </c>
      <c r="B529" s="51">
        <v>46</v>
      </c>
      <c r="C529" s="51">
        <v>20</v>
      </c>
      <c r="D529" s="51">
        <v>6</v>
      </c>
      <c r="E529" s="51">
        <v>0</v>
      </c>
      <c r="F529" s="51">
        <v>1</v>
      </c>
      <c r="G529">
        <v>0</v>
      </c>
      <c r="H529" s="51" t="s">
        <v>93</v>
      </c>
    </row>
    <row r="530" spans="1:8">
      <c r="A530" s="51">
        <v>17.5</v>
      </c>
      <c r="B530" s="51">
        <v>50</v>
      </c>
      <c r="C530" s="51">
        <v>15</v>
      </c>
      <c r="D530" s="51">
        <v>8</v>
      </c>
      <c r="E530" s="51">
        <v>0</v>
      </c>
      <c r="F530" s="51">
        <v>1</v>
      </c>
      <c r="G530">
        <v>0</v>
      </c>
      <c r="H530" s="51" t="s">
        <v>111</v>
      </c>
    </row>
    <row r="531" spans="1:8">
      <c r="A531" s="51">
        <v>8.7000000000000011</v>
      </c>
      <c r="B531" s="51">
        <v>22</v>
      </c>
      <c r="C531" s="51">
        <v>6</v>
      </c>
      <c r="D531" s="51">
        <v>6</v>
      </c>
      <c r="E531" s="51">
        <v>0</v>
      </c>
      <c r="F531" s="51">
        <v>1</v>
      </c>
      <c r="G531">
        <v>0</v>
      </c>
      <c r="H531" s="51" t="s">
        <v>110</v>
      </c>
    </row>
    <row r="532" spans="1:8">
      <c r="A532" s="51">
        <v>8.7000000000000011</v>
      </c>
      <c r="B532" s="51">
        <v>22</v>
      </c>
      <c r="C532" s="51">
        <v>6</v>
      </c>
      <c r="D532" s="51">
        <v>6</v>
      </c>
      <c r="E532" s="51">
        <v>0</v>
      </c>
      <c r="F532" s="51">
        <v>1</v>
      </c>
      <c r="G532">
        <v>0</v>
      </c>
      <c r="H532" s="51" t="s">
        <v>110</v>
      </c>
    </row>
    <row r="533" spans="1:8">
      <c r="A533" s="51">
        <v>9.1999999999999993</v>
      </c>
      <c r="B533" s="51">
        <v>19</v>
      </c>
      <c r="C533" s="51">
        <v>7</v>
      </c>
      <c r="D533" s="51">
        <v>11</v>
      </c>
      <c r="E533" s="51">
        <v>0</v>
      </c>
      <c r="F533" s="51">
        <v>1</v>
      </c>
      <c r="G533">
        <v>0</v>
      </c>
      <c r="H533" s="51" t="s">
        <v>92</v>
      </c>
    </row>
    <row r="534" spans="1:8">
      <c r="A534" s="51">
        <v>7.0320010000000002</v>
      </c>
      <c r="B534" s="51">
        <v>16</v>
      </c>
      <c r="C534" s="51">
        <v>13</v>
      </c>
      <c r="D534" s="51">
        <v>11</v>
      </c>
      <c r="E534" s="51">
        <v>1</v>
      </c>
      <c r="F534" s="51">
        <v>0</v>
      </c>
      <c r="G534">
        <v>0</v>
      </c>
      <c r="H534" s="51" t="s">
        <v>121</v>
      </c>
    </row>
    <row r="535" spans="1:8">
      <c r="A535" s="51">
        <v>7.3</v>
      </c>
      <c r="B535" s="51">
        <v>16</v>
      </c>
      <c r="C535" s="51">
        <v>21</v>
      </c>
      <c r="D535" s="51">
        <v>9</v>
      </c>
      <c r="E535" s="51">
        <v>0</v>
      </c>
      <c r="F535" s="51">
        <v>1</v>
      </c>
      <c r="G535">
        <v>0</v>
      </c>
      <c r="H535" s="51" t="s">
        <v>100</v>
      </c>
    </row>
    <row r="536" spans="1:8">
      <c r="A536" s="51">
        <v>12.7</v>
      </c>
      <c r="B536" s="51">
        <v>38</v>
      </c>
      <c r="C536" s="51">
        <v>10</v>
      </c>
      <c r="D536" s="51">
        <v>11</v>
      </c>
      <c r="E536" s="51">
        <v>0</v>
      </c>
      <c r="F536" s="51">
        <v>1</v>
      </c>
      <c r="G536">
        <v>0</v>
      </c>
      <c r="H536" s="51" t="s">
        <v>113</v>
      </c>
    </row>
    <row r="537" spans="1:8">
      <c r="A537" s="51">
        <v>13.5</v>
      </c>
      <c r="B537" s="51">
        <v>31</v>
      </c>
      <c r="C537" s="51">
        <v>35</v>
      </c>
      <c r="D537" s="51">
        <v>6</v>
      </c>
      <c r="E537" s="51">
        <v>0</v>
      </c>
      <c r="F537" s="51">
        <v>1</v>
      </c>
      <c r="G537">
        <v>0</v>
      </c>
      <c r="H537" s="51" t="s">
        <v>92</v>
      </c>
    </row>
    <row r="538" spans="1:8">
      <c r="A538" s="51">
        <v>16.8</v>
      </c>
      <c r="B538" s="51">
        <v>55</v>
      </c>
      <c r="C538" s="51">
        <v>27</v>
      </c>
      <c r="D538" s="51">
        <v>6</v>
      </c>
      <c r="E538" s="51">
        <v>0</v>
      </c>
      <c r="F538" s="51">
        <v>1</v>
      </c>
      <c r="G538">
        <v>0</v>
      </c>
      <c r="H538" s="51" t="s">
        <v>116</v>
      </c>
    </row>
    <row r="539" spans="1:8">
      <c r="A539" s="51">
        <v>7.8</v>
      </c>
      <c r="B539" s="51">
        <v>22</v>
      </c>
      <c r="C539" s="51">
        <v>16</v>
      </c>
      <c r="D539" s="51">
        <v>8</v>
      </c>
      <c r="E539" s="51">
        <v>1</v>
      </c>
      <c r="F539" s="51">
        <v>0</v>
      </c>
      <c r="G539">
        <v>0</v>
      </c>
      <c r="H539" s="51" t="s">
        <v>94</v>
      </c>
    </row>
    <row r="540" spans="1:8">
      <c r="A540" s="51">
        <v>16.3</v>
      </c>
      <c r="B540" s="51">
        <v>52</v>
      </c>
      <c r="C540" s="51">
        <v>7</v>
      </c>
      <c r="D540" s="51">
        <v>8</v>
      </c>
      <c r="E540" s="51">
        <v>0</v>
      </c>
      <c r="F540" s="51">
        <v>1</v>
      </c>
      <c r="G540">
        <v>0</v>
      </c>
      <c r="H540" s="51" t="s">
        <v>117</v>
      </c>
    </row>
    <row r="541" spans="1:8">
      <c r="A541" s="51">
        <v>12.5</v>
      </c>
      <c r="B541" s="51">
        <v>27</v>
      </c>
      <c r="C541" s="51">
        <v>19</v>
      </c>
      <c r="D541" s="51">
        <v>7</v>
      </c>
      <c r="E541" s="51">
        <v>0</v>
      </c>
      <c r="F541" s="51">
        <v>1</v>
      </c>
      <c r="G541">
        <v>0</v>
      </c>
      <c r="H541" s="51" t="s">
        <v>100</v>
      </c>
    </row>
    <row r="542" spans="1:8">
      <c r="A542" s="51">
        <v>8.07</v>
      </c>
      <c r="B542" s="51">
        <v>19</v>
      </c>
      <c r="C542" s="51">
        <v>7</v>
      </c>
      <c r="D542" s="51">
        <v>10</v>
      </c>
      <c r="E542" s="51">
        <v>1</v>
      </c>
      <c r="F542" s="51">
        <v>0</v>
      </c>
      <c r="G542">
        <v>0</v>
      </c>
      <c r="H542" s="51" t="s">
        <v>121</v>
      </c>
    </row>
    <row r="543" spans="1:8">
      <c r="A543" s="51">
        <v>9.4500000000000011</v>
      </c>
      <c r="B543" s="51">
        <v>24</v>
      </c>
      <c r="C543" s="51">
        <v>16</v>
      </c>
      <c r="D543" s="51">
        <v>5</v>
      </c>
      <c r="E543" s="51">
        <v>0</v>
      </c>
      <c r="F543" s="51">
        <v>1</v>
      </c>
      <c r="G543">
        <v>0</v>
      </c>
      <c r="H543" s="51" t="s">
        <v>92</v>
      </c>
    </row>
    <row r="544" spans="1:8">
      <c r="A544" s="51">
        <v>9</v>
      </c>
      <c r="B544" s="51">
        <v>21</v>
      </c>
      <c r="C544" s="51">
        <v>14</v>
      </c>
      <c r="D544" s="51">
        <v>11</v>
      </c>
      <c r="E544" s="51">
        <v>0</v>
      </c>
      <c r="F544" s="51">
        <v>1</v>
      </c>
      <c r="G544">
        <v>0</v>
      </c>
      <c r="H544" s="51" t="s">
        <v>100</v>
      </c>
    </row>
    <row r="545" spans="1:8">
      <c r="A545" s="51">
        <v>16.650000000000002</v>
      </c>
      <c r="B545" s="51">
        <v>65</v>
      </c>
      <c r="C545" s="51">
        <v>12</v>
      </c>
      <c r="D545" s="51">
        <v>8</v>
      </c>
      <c r="E545" s="51">
        <v>0</v>
      </c>
      <c r="F545" s="51">
        <v>1</v>
      </c>
      <c r="G545">
        <v>0</v>
      </c>
      <c r="H545" s="51" t="s">
        <v>95</v>
      </c>
    </row>
    <row r="546" spans="1:8">
      <c r="A546" s="51">
        <v>8.3000000000000007</v>
      </c>
      <c r="B546" s="51">
        <v>21</v>
      </c>
      <c r="C546" s="51">
        <v>13</v>
      </c>
      <c r="D546" s="51">
        <v>6</v>
      </c>
      <c r="E546" s="51">
        <v>0</v>
      </c>
      <c r="F546" s="51">
        <v>0</v>
      </c>
      <c r="G546">
        <v>1</v>
      </c>
      <c r="H546" s="51" t="s">
        <v>109</v>
      </c>
    </row>
    <row r="547" spans="1:8">
      <c r="A547" s="51">
        <v>7.1</v>
      </c>
      <c r="B547" s="51">
        <v>16</v>
      </c>
      <c r="C547" s="51">
        <v>19</v>
      </c>
      <c r="D547" s="51">
        <v>4</v>
      </c>
      <c r="E547" s="51">
        <v>0</v>
      </c>
      <c r="F547" s="51">
        <v>1</v>
      </c>
      <c r="G547">
        <v>0</v>
      </c>
      <c r="H547" s="51" t="s">
        <v>117</v>
      </c>
    </row>
    <row r="548" spans="1:8">
      <c r="A548" s="51">
        <v>7.8</v>
      </c>
      <c r="B548" s="51">
        <v>18</v>
      </c>
      <c r="C548" s="51">
        <v>15</v>
      </c>
      <c r="D548" s="51">
        <v>11</v>
      </c>
      <c r="E548" s="51">
        <v>0</v>
      </c>
      <c r="F548" s="51">
        <v>1</v>
      </c>
      <c r="G548">
        <v>0</v>
      </c>
      <c r="H548" s="51" t="s">
        <v>106</v>
      </c>
    </row>
    <row r="549" spans="1:8">
      <c r="A549" s="51">
        <v>16.5</v>
      </c>
      <c r="B549" s="51">
        <v>55</v>
      </c>
      <c r="C549" s="51">
        <v>32</v>
      </c>
      <c r="D549" s="51">
        <v>7</v>
      </c>
      <c r="E549" s="51">
        <v>0</v>
      </c>
      <c r="F549" s="51">
        <v>1</v>
      </c>
      <c r="G549">
        <v>0</v>
      </c>
      <c r="H549" s="51" t="s">
        <v>92</v>
      </c>
    </row>
    <row r="550" spans="1:8">
      <c r="A550" s="51">
        <v>9.5</v>
      </c>
      <c r="B550" s="51">
        <v>24</v>
      </c>
      <c r="C550" s="51">
        <v>14</v>
      </c>
      <c r="D550" s="51">
        <v>11</v>
      </c>
      <c r="E550" s="51">
        <v>0</v>
      </c>
      <c r="F550" s="51">
        <v>1</v>
      </c>
      <c r="G550">
        <v>0</v>
      </c>
      <c r="H550" s="51" t="s">
        <v>100</v>
      </c>
    </row>
    <row r="551" spans="1:8">
      <c r="A551" s="51">
        <v>8.5</v>
      </c>
      <c r="B551" s="51">
        <v>21</v>
      </c>
      <c r="C551" s="51">
        <v>20</v>
      </c>
      <c r="D551" s="51">
        <v>3</v>
      </c>
      <c r="E551" s="51">
        <v>0</v>
      </c>
      <c r="F551" s="51">
        <v>1</v>
      </c>
      <c r="G551">
        <v>0</v>
      </c>
      <c r="H551" s="51" t="s">
        <v>106</v>
      </c>
    </row>
    <row r="552" spans="1:8">
      <c r="A552" s="51">
        <v>7.7999989999999997</v>
      </c>
      <c r="B552" s="51">
        <v>35</v>
      </c>
      <c r="C552" s="51">
        <v>15</v>
      </c>
      <c r="D552" s="51">
        <v>5</v>
      </c>
      <c r="E552" s="51">
        <v>0</v>
      </c>
      <c r="F552" s="51">
        <v>0</v>
      </c>
      <c r="G552">
        <v>1</v>
      </c>
      <c r="H552" s="51" t="s">
        <v>91</v>
      </c>
    </row>
    <row r="553" spans="1:8">
      <c r="A553" s="51">
        <v>7.32</v>
      </c>
      <c r="B553" s="51">
        <v>16</v>
      </c>
      <c r="C553" s="51">
        <v>14</v>
      </c>
      <c r="D553" s="51">
        <v>11</v>
      </c>
      <c r="E553" s="51">
        <v>1</v>
      </c>
      <c r="F553" s="51">
        <v>0</v>
      </c>
      <c r="G553">
        <v>0</v>
      </c>
      <c r="H553" s="51" t="s">
        <v>121</v>
      </c>
    </row>
    <row r="554" spans="1:8">
      <c r="A554" s="51">
        <v>19</v>
      </c>
      <c r="B554" s="51">
        <v>64</v>
      </c>
      <c r="C554" s="51">
        <v>21</v>
      </c>
      <c r="D554" s="51">
        <v>5</v>
      </c>
      <c r="E554" s="51">
        <v>1</v>
      </c>
      <c r="F554" s="51">
        <v>0</v>
      </c>
      <c r="G554">
        <v>0</v>
      </c>
      <c r="H554" s="51" t="s">
        <v>105</v>
      </c>
    </row>
    <row r="555" spans="1:8">
      <c r="A555" s="51">
        <v>18</v>
      </c>
      <c r="B555" s="51">
        <v>33</v>
      </c>
      <c r="C555" s="51">
        <v>5</v>
      </c>
      <c r="D555" s="51">
        <v>1</v>
      </c>
      <c r="E555" s="51">
        <v>0</v>
      </c>
      <c r="F555" s="51">
        <v>1</v>
      </c>
      <c r="G555">
        <v>0</v>
      </c>
      <c r="H555" s="51" t="s">
        <v>116</v>
      </c>
    </row>
    <row r="556" spans="1:8">
      <c r="A556" s="51">
        <v>20</v>
      </c>
      <c r="B556" s="51">
        <v>65</v>
      </c>
      <c r="C556" s="51">
        <v>15</v>
      </c>
      <c r="D556" s="51">
        <v>12</v>
      </c>
      <c r="E556" s="51">
        <v>0</v>
      </c>
      <c r="F556" s="51">
        <v>1</v>
      </c>
      <c r="G556">
        <v>0</v>
      </c>
      <c r="H556" s="51" t="s">
        <v>100</v>
      </c>
    </row>
    <row r="557" spans="1:8">
      <c r="A557" s="51">
        <v>18.7</v>
      </c>
      <c r="B557" s="51">
        <v>50</v>
      </c>
      <c r="C557" s="51">
        <v>14</v>
      </c>
      <c r="D557" s="51">
        <v>11</v>
      </c>
      <c r="E557" s="51">
        <v>0</v>
      </c>
      <c r="F557" s="51">
        <v>1</v>
      </c>
      <c r="G557">
        <v>0</v>
      </c>
      <c r="H557" s="51" t="s">
        <v>100</v>
      </c>
    </row>
    <row r="558" spans="1:8">
      <c r="A558" s="51">
        <v>11.1</v>
      </c>
      <c r="B558" s="51">
        <v>50</v>
      </c>
      <c r="C558" s="51">
        <v>10</v>
      </c>
      <c r="D558" s="51">
        <v>8</v>
      </c>
      <c r="E558" s="51">
        <v>1</v>
      </c>
      <c r="F558" s="51">
        <v>0</v>
      </c>
      <c r="G558">
        <v>0</v>
      </c>
      <c r="H558" s="51" t="s">
        <v>98</v>
      </c>
    </row>
    <row r="559" spans="1:8">
      <c r="A559" s="51">
        <v>8.2000000000000011</v>
      </c>
      <c r="B559" s="51">
        <v>18</v>
      </c>
      <c r="C559" s="51">
        <v>17</v>
      </c>
      <c r="D559" s="51">
        <v>4</v>
      </c>
      <c r="E559" s="51">
        <v>0</v>
      </c>
      <c r="F559" s="51">
        <v>1</v>
      </c>
      <c r="G559">
        <v>0</v>
      </c>
      <c r="H559" s="51" t="s">
        <v>117</v>
      </c>
    </row>
    <row r="560" spans="1:8">
      <c r="A560" s="51">
        <v>14</v>
      </c>
      <c r="B560" s="51">
        <v>31</v>
      </c>
      <c r="C560" s="51">
        <v>2</v>
      </c>
      <c r="D560" s="51">
        <v>12</v>
      </c>
      <c r="E560" s="51">
        <v>0</v>
      </c>
      <c r="F560" s="51">
        <v>1</v>
      </c>
      <c r="G560">
        <v>0</v>
      </c>
      <c r="H560" s="51" t="s">
        <v>100</v>
      </c>
    </row>
    <row r="561" spans="1:8">
      <c r="A561" s="51">
        <v>9.93</v>
      </c>
      <c r="B561" s="51">
        <v>41</v>
      </c>
      <c r="C561" s="51">
        <v>8</v>
      </c>
      <c r="D561" s="51">
        <v>6</v>
      </c>
      <c r="E561" s="51">
        <v>0</v>
      </c>
      <c r="F561" s="51">
        <v>0</v>
      </c>
      <c r="G561">
        <v>1</v>
      </c>
      <c r="H561" s="51" t="s">
        <v>96</v>
      </c>
    </row>
    <row r="562" spans="1:8">
      <c r="A562" s="51">
        <v>13.2</v>
      </c>
      <c r="B562" s="51">
        <v>45</v>
      </c>
      <c r="C562" s="51">
        <v>5</v>
      </c>
      <c r="D562" s="51">
        <v>9</v>
      </c>
      <c r="E562" s="51">
        <v>1</v>
      </c>
      <c r="F562" s="51">
        <v>0</v>
      </c>
      <c r="G562">
        <v>0</v>
      </c>
      <c r="H562" s="51" t="s">
        <v>121</v>
      </c>
    </row>
    <row r="563" spans="1:8">
      <c r="A563" s="51">
        <v>10.8</v>
      </c>
      <c r="B563" s="51">
        <v>34.700000000000003</v>
      </c>
      <c r="C563" s="51">
        <v>32</v>
      </c>
      <c r="D563" s="51">
        <v>3</v>
      </c>
      <c r="E563" s="51">
        <v>0</v>
      </c>
      <c r="F563" s="51">
        <v>0</v>
      </c>
      <c r="G563">
        <v>1</v>
      </c>
      <c r="H563" s="51" t="s">
        <v>108</v>
      </c>
    </row>
    <row r="564" spans="1:8">
      <c r="A564" s="51">
        <v>6.3000000000000007</v>
      </c>
      <c r="B564" s="51">
        <v>10</v>
      </c>
      <c r="C564" s="51">
        <v>20</v>
      </c>
      <c r="D564" s="51">
        <v>5</v>
      </c>
      <c r="E564" s="51">
        <v>1</v>
      </c>
      <c r="F564" s="51">
        <v>0</v>
      </c>
      <c r="G564">
        <v>0</v>
      </c>
      <c r="H564" s="51" t="s">
        <v>105</v>
      </c>
    </row>
    <row r="565" spans="1:8">
      <c r="A565" s="51">
        <v>15.35</v>
      </c>
      <c r="B565" s="51">
        <v>50</v>
      </c>
      <c r="C565" s="51">
        <v>18</v>
      </c>
      <c r="D565" s="51">
        <v>8</v>
      </c>
      <c r="E565" s="51">
        <v>0</v>
      </c>
      <c r="F565" s="51">
        <v>1</v>
      </c>
      <c r="G565">
        <v>0</v>
      </c>
      <c r="H565" s="51" t="s">
        <v>100</v>
      </c>
    </row>
    <row r="566" spans="1:8">
      <c r="A566" s="51">
        <v>8.6</v>
      </c>
      <c r="B566" s="51">
        <v>20</v>
      </c>
      <c r="C566" s="51">
        <v>17</v>
      </c>
      <c r="D566" s="51">
        <v>4</v>
      </c>
      <c r="E566" s="51">
        <v>0</v>
      </c>
      <c r="F566" s="51">
        <v>1</v>
      </c>
      <c r="G566">
        <v>0</v>
      </c>
      <c r="H566" s="51" t="s">
        <v>117</v>
      </c>
    </row>
    <row r="567" spans="1:8">
      <c r="A567" s="51">
        <v>13.299999999999999</v>
      </c>
      <c r="B567" s="51">
        <v>32</v>
      </c>
      <c r="C567" s="51">
        <v>3</v>
      </c>
      <c r="D567" s="51">
        <v>4</v>
      </c>
      <c r="E567" s="51">
        <v>0</v>
      </c>
      <c r="F567" s="51">
        <v>1</v>
      </c>
      <c r="G567">
        <v>0</v>
      </c>
      <c r="H567" s="51" t="s">
        <v>92</v>
      </c>
    </row>
    <row r="568" spans="1:8">
      <c r="A568" s="51">
        <v>8.3000000000000007</v>
      </c>
      <c r="B568" s="51">
        <v>20</v>
      </c>
      <c r="C568" s="51">
        <v>20</v>
      </c>
      <c r="D568" s="51">
        <v>10</v>
      </c>
      <c r="E568" s="51">
        <v>0</v>
      </c>
      <c r="F568" s="51">
        <v>1</v>
      </c>
      <c r="G568">
        <v>0</v>
      </c>
      <c r="H568" s="51" t="s">
        <v>111</v>
      </c>
    </row>
    <row r="569" spans="1:8">
      <c r="A569" s="51">
        <v>10.5</v>
      </c>
      <c r="B569" s="51">
        <v>32</v>
      </c>
      <c r="C569" s="51">
        <v>4</v>
      </c>
      <c r="D569" s="51">
        <v>8</v>
      </c>
      <c r="E569" s="51">
        <v>0</v>
      </c>
      <c r="F569" s="51">
        <v>1</v>
      </c>
      <c r="G569">
        <v>0</v>
      </c>
      <c r="H569" s="51" t="s">
        <v>95</v>
      </c>
    </row>
    <row r="570" spans="1:8">
      <c r="A570" s="51">
        <v>14.5</v>
      </c>
      <c r="B570" s="51">
        <v>33</v>
      </c>
      <c r="C570" s="51">
        <v>2</v>
      </c>
      <c r="D570" s="51">
        <v>5</v>
      </c>
      <c r="E570" s="51">
        <v>0</v>
      </c>
      <c r="F570" s="51">
        <v>1</v>
      </c>
      <c r="G570">
        <v>0</v>
      </c>
      <c r="H570" s="51" t="s">
        <v>92</v>
      </c>
    </row>
    <row r="571" spans="1:8">
      <c r="A571" s="51">
        <v>13.7</v>
      </c>
      <c r="B571" s="51">
        <v>51</v>
      </c>
      <c r="C571" s="51">
        <v>24</v>
      </c>
      <c r="D571" s="51">
        <v>5</v>
      </c>
      <c r="E571" s="51">
        <v>1</v>
      </c>
      <c r="F571" s="51">
        <v>0</v>
      </c>
      <c r="G571">
        <v>0</v>
      </c>
      <c r="H571" s="51" t="s">
        <v>121</v>
      </c>
    </row>
    <row r="572" spans="1:8">
      <c r="A572" s="51">
        <v>10.8</v>
      </c>
      <c r="B572" s="51">
        <v>40</v>
      </c>
      <c r="C572" s="51">
        <v>17</v>
      </c>
      <c r="D572" s="51">
        <v>15</v>
      </c>
      <c r="E572" s="51">
        <v>1</v>
      </c>
      <c r="F572" s="51">
        <v>0</v>
      </c>
      <c r="G572">
        <v>0</v>
      </c>
      <c r="H572" s="51" t="s">
        <v>121</v>
      </c>
    </row>
    <row r="573" spans="1:8">
      <c r="A573" s="51">
        <v>11</v>
      </c>
      <c r="B573" s="51">
        <v>30</v>
      </c>
      <c r="C573" s="51">
        <v>30</v>
      </c>
      <c r="D573" s="51">
        <v>7</v>
      </c>
      <c r="E573" s="51">
        <v>0</v>
      </c>
      <c r="F573" s="51">
        <v>1</v>
      </c>
      <c r="G573">
        <v>0</v>
      </c>
      <c r="H573" s="51" t="s">
        <v>100</v>
      </c>
    </row>
    <row r="574" spans="1:8">
      <c r="A574" s="51">
        <v>14.5</v>
      </c>
      <c r="B574" s="51">
        <v>42</v>
      </c>
      <c r="C574" s="51">
        <v>11</v>
      </c>
      <c r="D574" s="51">
        <v>6</v>
      </c>
      <c r="E574" s="51">
        <v>0</v>
      </c>
      <c r="F574" s="51">
        <v>1</v>
      </c>
      <c r="G574">
        <v>0</v>
      </c>
      <c r="H574" s="51" t="s">
        <v>117</v>
      </c>
    </row>
    <row r="575" spans="1:8">
      <c r="A575" s="51">
        <v>14</v>
      </c>
      <c r="B575" s="51">
        <v>44</v>
      </c>
      <c r="C575" s="51">
        <v>18</v>
      </c>
      <c r="D575" s="51">
        <v>8</v>
      </c>
      <c r="E575" s="51">
        <v>0</v>
      </c>
      <c r="F575" s="51">
        <v>1</v>
      </c>
      <c r="G575">
        <v>0</v>
      </c>
      <c r="H575" s="51" t="s">
        <v>111</v>
      </c>
    </row>
    <row r="576" spans="1:8">
      <c r="A576" s="51">
        <v>13</v>
      </c>
      <c r="B576" s="51">
        <v>40</v>
      </c>
      <c r="C576" s="51">
        <v>24</v>
      </c>
      <c r="D576" s="51">
        <v>1</v>
      </c>
      <c r="E576" s="51">
        <v>1</v>
      </c>
      <c r="F576" s="51">
        <v>0</v>
      </c>
      <c r="G576">
        <v>0</v>
      </c>
      <c r="H576" s="51" t="s">
        <v>114</v>
      </c>
    </row>
    <row r="577" spans="1:8">
      <c r="A577" s="51">
        <v>14.5</v>
      </c>
      <c r="B577" s="51">
        <v>44</v>
      </c>
      <c r="C577" s="51">
        <v>15</v>
      </c>
      <c r="D577" s="51">
        <v>13</v>
      </c>
      <c r="E577" s="51">
        <v>0</v>
      </c>
      <c r="F577" s="51">
        <v>1</v>
      </c>
      <c r="G577">
        <v>0</v>
      </c>
      <c r="H577" s="51" t="s">
        <v>100</v>
      </c>
    </row>
    <row r="578" spans="1:8">
      <c r="A578" s="51">
        <v>13.7</v>
      </c>
      <c r="B578" s="51">
        <v>38</v>
      </c>
      <c r="C578" s="51">
        <v>17</v>
      </c>
      <c r="D578" s="51">
        <v>6</v>
      </c>
      <c r="E578" s="51">
        <v>0</v>
      </c>
      <c r="F578" s="51">
        <v>1</v>
      </c>
      <c r="G578">
        <v>0</v>
      </c>
      <c r="H578" s="51" t="s">
        <v>111</v>
      </c>
    </row>
    <row r="579" spans="1:8">
      <c r="A579" s="51">
        <v>15.5</v>
      </c>
      <c r="B579" s="51">
        <v>50</v>
      </c>
      <c r="C579" s="51">
        <v>12</v>
      </c>
      <c r="D579" s="51">
        <v>12</v>
      </c>
      <c r="E579" s="51">
        <v>0</v>
      </c>
      <c r="F579" s="51">
        <v>1</v>
      </c>
      <c r="G579">
        <v>0</v>
      </c>
      <c r="H579" s="51" t="s">
        <v>100</v>
      </c>
    </row>
    <row r="580" spans="1:8">
      <c r="A580" s="51">
        <v>15</v>
      </c>
      <c r="B580" s="51">
        <v>26</v>
      </c>
      <c r="C580" s="51">
        <v>40</v>
      </c>
      <c r="D580" s="51">
        <v>2</v>
      </c>
      <c r="E580" s="51">
        <v>0</v>
      </c>
      <c r="F580" s="51">
        <v>1</v>
      </c>
      <c r="G580">
        <v>0</v>
      </c>
      <c r="H580" s="51" t="s">
        <v>116</v>
      </c>
    </row>
    <row r="581" spans="1:8">
      <c r="A581" s="51">
        <v>8</v>
      </c>
      <c r="B581" s="51">
        <v>19</v>
      </c>
      <c r="C581" s="51">
        <v>19</v>
      </c>
      <c r="D581" s="51">
        <v>13</v>
      </c>
      <c r="E581" s="51">
        <v>0</v>
      </c>
      <c r="F581" s="51">
        <v>1</v>
      </c>
      <c r="G581">
        <v>0</v>
      </c>
      <c r="H581" s="51" t="s">
        <v>113</v>
      </c>
    </row>
    <row r="582" spans="1:8">
      <c r="A582" s="51">
        <v>9.5</v>
      </c>
      <c r="B582" s="51">
        <v>23</v>
      </c>
      <c r="C582" s="51">
        <v>39</v>
      </c>
      <c r="D582" s="51">
        <v>10</v>
      </c>
      <c r="E582" s="51">
        <v>0</v>
      </c>
      <c r="F582" s="51">
        <v>1</v>
      </c>
      <c r="G582">
        <v>0</v>
      </c>
      <c r="H582" s="51" t="s">
        <v>93</v>
      </c>
    </row>
    <row r="583" spans="1:8">
      <c r="A583" s="51">
        <v>14.9</v>
      </c>
      <c r="B583" s="51">
        <v>56</v>
      </c>
      <c r="C583" s="51">
        <v>44</v>
      </c>
      <c r="D583" s="51">
        <v>5</v>
      </c>
      <c r="E583" s="51">
        <v>0</v>
      </c>
      <c r="F583" s="51">
        <v>1</v>
      </c>
      <c r="G583">
        <v>0</v>
      </c>
      <c r="H583" s="51" t="s">
        <v>117</v>
      </c>
    </row>
    <row r="584" spans="1:8">
      <c r="A584" s="51">
        <v>9.7999989999999997</v>
      </c>
      <c r="B584" s="51">
        <v>24</v>
      </c>
      <c r="C584" s="51">
        <v>22</v>
      </c>
      <c r="D584" s="51">
        <v>6</v>
      </c>
      <c r="E584" s="51">
        <v>0</v>
      </c>
      <c r="F584" s="51">
        <v>1</v>
      </c>
      <c r="G584">
        <v>0</v>
      </c>
      <c r="H584" s="51" t="s">
        <v>93</v>
      </c>
    </row>
    <row r="585" spans="1:8">
      <c r="A585" s="51">
        <v>18.3</v>
      </c>
      <c r="B585" s="51">
        <v>35</v>
      </c>
      <c r="C585" s="51">
        <v>37</v>
      </c>
      <c r="D585" s="51">
        <v>9</v>
      </c>
      <c r="E585" s="51">
        <v>0</v>
      </c>
      <c r="F585" s="51">
        <v>1</v>
      </c>
      <c r="G585">
        <v>0</v>
      </c>
      <c r="H585" s="51" t="s">
        <v>111</v>
      </c>
    </row>
    <row r="586" spans="1:8">
      <c r="A586" s="51">
        <v>13.6</v>
      </c>
      <c r="B586" s="51">
        <v>32</v>
      </c>
      <c r="C586" s="51">
        <v>39</v>
      </c>
      <c r="D586" s="51">
        <v>10</v>
      </c>
      <c r="E586" s="51">
        <v>0</v>
      </c>
      <c r="F586" s="51">
        <v>1</v>
      </c>
      <c r="G586">
        <v>0</v>
      </c>
      <c r="H586" s="51" t="s">
        <v>93</v>
      </c>
    </row>
    <row r="587" spans="1:8">
      <c r="A587" s="51">
        <v>13.7</v>
      </c>
      <c r="B587" s="51">
        <v>32</v>
      </c>
      <c r="C587" s="51">
        <v>39</v>
      </c>
      <c r="D587" s="51">
        <v>10</v>
      </c>
      <c r="E587" s="51">
        <v>0</v>
      </c>
      <c r="F587" s="51">
        <v>1</v>
      </c>
      <c r="G587">
        <v>0</v>
      </c>
      <c r="H587" s="51" t="s">
        <v>93</v>
      </c>
    </row>
  </sheetData>
  <phoneticPr fontId="1"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>
  <dimension ref="B1:AJ57"/>
  <sheetViews>
    <sheetView workbookViewId="0"/>
  </sheetViews>
  <sheetFormatPr defaultRowHeight="13.5"/>
  <cols>
    <col min="1" max="3" width="9" style="87"/>
    <col min="4" max="4" width="9.25" bestFit="1" customWidth="1"/>
    <col min="5" max="5" width="9.5" customWidth="1"/>
    <col min="9" max="9" width="11.75" customWidth="1"/>
    <col min="37" max="16384" width="9" style="87"/>
  </cols>
  <sheetData>
    <row r="1" spans="2:3" ht="29.25" customHeight="1">
      <c r="B1" s="87" t="s">
        <v>265</v>
      </c>
    </row>
    <row r="2" spans="2:3">
      <c r="B2" s="87" t="s">
        <v>266</v>
      </c>
      <c r="C2" s="87" t="s">
        <v>267</v>
      </c>
    </row>
    <row r="3" spans="2:3">
      <c r="B3" s="87">
        <v>1982</v>
      </c>
      <c r="C3" s="90"/>
    </row>
    <row r="4" spans="2:3">
      <c r="B4" s="87">
        <v>1983</v>
      </c>
      <c r="C4" s="90">
        <v>478833</v>
      </c>
    </row>
    <row r="5" spans="2:3">
      <c r="B5" s="87">
        <v>1984</v>
      </c>
      <c r="C5" s="90">
        <v>469879</v>
      </c>
    </row>
    <row r="6" spans="2:3">
      <c r="B6" s="87">
        <v>1985</v>
      </c>
      <c r="C6" s="90">
        <v>464697</v>
      </c>
    </row>
    <row r="7" spans="2:3">
      <c r="B7" s="87">
        <v>1986</v>
      </c>
      <c r="C7" s="90">
        <v>477050</v>
      </c>
    </row>
    <row r="8" spans="2:3">
      <c r="B8" s="87">
        <v>1987</v>
      </c>
      <c r="C8" s="90">
        <v>546316</v>
      </c>
    </row>
    <row r="9" spans="2:3">
      <c r="B9" s="87">
        <v>1988</v>
      </c>
      <c r="C9" s="90">
        <v>508660</v>
      </c>
    </row>
    <row r="10" spans="2:3">
      <c r="B10" s="87">
        <v>1989</v>
      </c>
      <c r="C10" s="90">
        <v>504228</v>
      </c>
    </row>
    <row r="11" spans="2:3">
      <c r="B11" s="87">
        <v>1990</v>
      </c>
      <c r="C11" s="90">
        <v>486527</v>
      </c>
    </row>
    <row r="12" spans="2:3">
      <c r="B12" s="87">
        <v>1991</v>
      </c>
      <c r="C12" s="90">
        <v>440058</v>
      </c>
    </row>
    <row r="13" spans="2:3">
      <c r="B13" s="87">
        <v>1992</v>
      </c>
      <c r="C13" s="90">
        <v>477611</v>
      </c>
    </row>
    <row r="14" spans="2:3">
      <c r="B14" s="87">
        <v>1993</v>
      </c>
      <c r="C14" s="90">
        <v>531034</v>
      </c>
    </row>
    <row r="15" spans="2:3">
      <c r="B15" s="87">
        <v>1994</v>
      </c>
      <c r="C15" s="90">
        <v>573173</v>
      </c>
    </row>
    <row r="16" spans="2:3" ht="15" customHeight="1">
      <c r="B16" s="87">
        <v>1995</v>
      </c>
      <c r="C16" s="90">
        <v>537680</v>
      </c>
    </row>
    <row r="17" spans="2:4" ht="15" customHeight="1">
      <c r="B17" s="87">
        <v>1996</v>
      </c>
      <c r="C17" s="90">
        <v>643546</v>
      </c>
      <c r="D17" s="91">
        <v>700000</v>
      </c>
    </row>
    <row r="18" spans="2:4" ht="15" customHeight="1">
      <c r="B18" s="87">
        <v>1997</v>
      </c>
      <c r="C18" s="90">
        <v>478741</v>
      </c>
      <c r="D18" s="91">
        <v>700000</v>
      </c>
    </row>
    <row r="19" spans="2:4" ht="15" customHeight="1">
      <c r="B19" s="87">
        <v>1998</v>
      </c>
      <c r="C19" s="90">
        <v>430952</v>
      </c>
    </row>
    <row r="20" spans="2:4" ht="15" customHeight="1">
      <c r="B20" s="87">
        <v>1999</v>
      </c>
      <c r="C20" s="90">
        <v>475002</v>
      </c>
    </row>
    <row r="21" spans="2:4" ht="15" customHeight="1"/>
    <row r="22" spans="2:4" ht="15" customHeight="1">
      <c r="B22"/>
      <c r="C22"/>
    </row>
    <row r="23" spans="2:4" ht="15" customHeight="1">
      <c r="B23"/>
      <c r="C23"/>
    </row>
    <row r="24" spans="2:4" ht="15" customHeight="1">
      <c r="B24"/>
      <c r="C24"/>
    </row>
    <row r="25" spans="2:4" ht="15" customHeight="1">
      <c r="B25"/>
      <c r="C25"/>
    </row>
    <row r="26" spans="2:4" ht="15" customHeight="1">
      <c r="B26"/>
      <c r="C26"/>
    </row>
    <row r="27" spans="2:4" ht="15" customHeight="1">
      <c r="B27"/>
      <c r="C27"/>
    </row>
    <row r="28" spans="2:4" ht="15" customHeight="1">
      <c r="B28"/>
      <c r="C28"/>
    </row>
    <row r="29" spans="2:4" ht="15" customHeight="1">
      <c r="B29"/>
      <c r="C29"/>
    </row>
    <row r="30" spans="2:4" ht="15" customHeight="1">
      <c r="B30"/>
      <c r="C30"/>
    </row>
    <row r="31" spans="2:4" ht="15" customHeight="1">
      <c r="B31"/>
      <c r="C31"/>
    </row>
    <row r="32" spans="2:4" ht="15" customHeight="1">
      <c r="B32"/>
      <c r="C32"/>
    </row>
    <row r="33" spans="2:3" ht="15" customHeight="1">
      <c r="B33"/>
      <c r="C33"/>
    </row>
    <row r="34" spans="2:3" ht="15" customHeight="1">
      <c r="B34"/>
      <c r="C34"/>
    </row>
    <row r="35" spans="2:3" ht="15" customHeight="1">
      <c r="B35"/>
      <c r="C35"/>
    </row>
    <row r="36" spans="2:3" ht="15" customHeight="1">
      <c r="B36"/>
      <c r="C36"/>
    </row>
    <row r="37" spans="2:3" ht="15" customHeight="1">
      <c r="B37"/>
      <c r="C37"/>
    </row>
    <row r="38" spans="2:3" ht="15" customHeight="1">
      <c r="B38"/>
      <c r="C38"/>
    </row>
    <row r="39" spans="2:3">
      <c r="B39"/>
      <c r="C39"/>
    </row>
    <row r="40" spans="2:3">
      <c r="B40"/>
      <c r="C40"/>
    </row>
    <row r="41" spans="2:3">
      <c r="B41"/>
      <c r="C41"/>
    </row>
    <row r="42" spans="2:3">
      <c r="B42"/>
      <c r="C42"/>
    </row>
    <row r="43" spans="2:3">
      <c r="B43"/>
      <c r="C43"/>
    </row>
    <row r="44" spans="2:3">
      <c r="B44"/>
      <c r="C44"/>
    </row>
    <row r="45" spans="2:3">
      <c r="B45"/>
      <c r="C45"/>
    </row>
    <row r="46" spans="2:3">
      <c r="B46"/>
      <c r="C46"/>
    </row>
    <row r="47" spans="2:3">
      <c r="B47"/>
      <c r="C47"/>
    </row>
    <row r="48" spans="2:3">
      <c r="B48"/>
      <c r="C48"/>
    </row>
    <row r="49" spans="2:3">
      <c r="B49"/>
      <c r="C49"/>
    </row>
    <row r="50" spans="2:3">
      <c r="B50"/>
      <c r="C50"/>
    </row>
    <row r="51" spans="2:3">
      <c r="B51"/>
      <c r="C51"/>
    </row>
    <row r="52" spans="2:3">
      <c r="B52"/>
      <c r="C52"/>
    </row>
    <row r="53" spans="2:3">
      <c r="B53"/>
      <c r="C53"/>
    </row>
    <row r="54" spans="2:3">
      <c r="B54"/>
      <c r="C54"/>
    </row>
    <row r="55" spans="2:3">
      <c r="B55"/>
      <c r="C55"/>
    </row>
    <row r="56" spans="2:3">
      <c r="B56"/>
      <c r="C56"/>
    </row>
    <row r="57" spans="2:3">
      <c r="B57"/>
      <c r="C57"/>
    </row>
  </sheetData>
  <phoneticPr fontId="1"/>
  <pageMargins left="0.75" right="0.75" top="1" bottom="1" header="0.51200000000000001" footer="0.51200000000000001"/>
  <pageSetup paperSize="9" orientation="portrait" r:id="rId1"/>
  <headerFooter alignWithMargins="0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>
  <dimension ref="A1:AD57"/>
  <sheetViews>
    <sheetView topLeftCell="A37" workbookViewId="0">
      <selection activeCell="B22" sqref="B22"/>
    </sheetView>
  </sheetViews>
  <sheetFormatPr defaultRowHeight="13.5"/>
  <cols>
    <col min="2" max="2" width="15.125" bestFit="1" customWidth="1"/>
    <col min="3" max="7" width="9.125" customWidth="1"/>
    <col min="17" max="17" width="15.125" bestFit="1" customWidth="1"/>
  </cols>
  <sheetData>
    <row r="1" spans="1:30" ht="14.25" thickBot="1">
      <c r="A1" t="s">
        <v>304</v>
      </c>
    </row>
    <row r="2" spans="1:30" s="85" customFormat="1" ht="33" customHeight="1">
      <c r="A2" s="82"/>
      <c r="B2" s="83" t="s">
        <v>170</v>
      </c>
      <c r="C2" s="83" t="s">
        <v>172</v>
      </c>
      <c r="D2" s="83" t="s">
        <v>174</v>
      </c>
      <c r="E2" s="83" t="s">
        <v>176</v>
      </c>
      <c r="F2" s="83" t="s">
        <v>178</v>
      </c>
      <c r="G2" s="83" t="s">
        <v>180</v>
      </c>
      <c r="H2" s="84" t="s">
        <v>182</v>
      </c>
      <c r="I2" s="84" t="s">
        <v>183</v>
      </c>
      <c r="L2" s="85" t="str">
        <f>+B2</f>
        <v>小売店舗密度</v>
      </c>
      <c r="M2" s="85" t="s">
        <v>171</v>
      </c>
      <c r="N2" s="85" t="s">
        <v>173</v>
      </c>
      <c r="O2" s="85" t="s">
        <v>175</v>
      </c>
      <c r="P2" s="85" t="s">
        <v>177</v>
      </c>
      <c r="Q2" s="85" t="s">
        <v>179</v>
      </c>
      <c r="R2" s="85" t="s">
        <v>184</v>
      </c>
      <c r="S2" s="85" t="s">
        <v>181</v>
      </c>
      <c r="U2" s="86" t="s">
        <v>185</v>
      </c>
      <c r="V2" s="86" t="s">
        <v>137</v>
      </c>
      <c r="Z2"/>
      <c r="AA2"/>
      <c r="AB2"/>
      <c r="AC2"/>
      <c r="AD2"/>
    </row>
    <row r="3" spans="1:30">
      <c r="A3" s="19" t="s">
        <v>18</v>
      </c>
      <c r="B3" s="19">
        <v>6.68</v>
      </c>
      <c r="C3" s="19">
        <v>7.3</v>
      </c>
      <c r="D3" s="19">
        <v>0.91900000000000004</v>
      </c>
      <c r="E3" s="19">
        <v>92.26</v>
      </c>
      <c r="F3" s="19">
        <v>7.0999999999999994E-2</v>
      </c>
      <c r="G3" s="19">
        <v>1.4E-2</v>
      </c>
      <c r="H3">
        <v>24.78</v>
      </c>
      <c r="I3">
        <v>0.16</v>
      </c>
      <c r="L3">
        <f t="shared" ref="L3:L19" si="0">+LN(B3)</f>
        <v>1.8991179875485542</v>
      </c>
      <c r="M3">
        <f>+C3</f>
        <v>7.3</v>
      </c>
      <c r="N3">
        <f t="shared" ref="N3:Q19" si="1">+LN(D3)</f>
        <v>-8.4469156626449965E-2</v>
      </c>
      <c r="O3">
        <f t="shared" si="1"/>
        <v>4.5246106781296742</v>
      </c>
      <c r="P3">
        <f t="shared" si="1"/>
        <v>-2.6450754019408218</v>
      </c>
      <c r="Q3">
        <f t="shared" si="1"/>
        <v>-4.2686979493668789</v>
      </c>
      <c r="R3">
        <v>0</v>
      </c>
      <c r="S3">
        <f t="shared" ref="S3:S19" si="2">+LN(H3)</f>
        <v>3.2100368762009963</v>
      </c>
      <c r="U3" s="26">
        <v>1.7222735129136482</v>
      </c>
      <c r="V3" s="26">
        <v>0.17684447463490605</v>
      </c>
    </row>
    <row r="4" spans="1:30">
      <c r="A4" s="19" t="s">
        <v>25</v>
      </c>
      <c r="B4" s="19">
        <v>8.6760000000000002</v>
      </c>
      <c r="C4" s="19">
        <v>5.2</v>
      </c>
      <c r="D4" s="19">
        <v>1.238</v>
      </c>
      <c r="E4" s="19">
        <v>33.749000000000002</v>
      </c>
      <c r="F4" s="19">
        <v>0.01</v>
      </c>
      <c r="G4" s="19">
        <v>1.7999999999999999E-2</v>
      </c>
      <c r="H4">
        <v>17.18</v>
      </c>
      <c r="I4">
        <v>0.25</v>
      </c>
      <c r="L4">
        <f t="shared" si="0"/>
        <v>2.1605605929646279</v>
      </c>
      <c r="M4">
        <f t="shared" ref="M4:M18" si="3">+C4</f>
        <v>5.2</v>
      </c>
      <c r="N4">
        <f t="shared" si="1"/>
        <v>0.21349717426240436</v>
      </c>
      <c r="O4">
        <f t="shared" si="1"/>
        <v>3.5189507872499433</v>
      </c>
      <c r="P4">
        <f t="shared" si="1"/>
        <v>-4.6051701859880909</v>
      </c>
      <c r="Q4">
        <f t="shared" si="1"/>
        <v>-4.0173835210859723</v>
      </c>
      <c r="R4">
        <v>0</v>
      </c>
      <c r="S4">
        <f t="shared" si="2"/>
        <v>2.8437459165561094</v>
      </c>
      <c r="U4" s="26">
        <v>2.1050216956320682</v>
      </c>
      <c r="V4" s="26">
        <v>5.5538897332559678E-2</v>
      </c>
    </row>
    <row r="5" spans="1:30">
      <c r="A5" s="19" t="s">
        <v>27</v>
      </c>
      <c r="B5" s="19">
        <v>7.41</v>
      </c>
      <c r="C5" s="19">
        <v>6</v>
      </c>
      <c r="D5" s="19">
        <v>0.86399999999999999</v>
      </c>
      <c r="E5" s="19">
        <v>18.358000000000001</v>
      </c>
      <c r="F5" s="19">
        <v>0.28899999999999998</v>
      </c>
      <c r="G5" s="19">
        <v>3.5999999999999997E-2</v>
      </c>
      <c r="H5">
        <v>70.63</v>
      </c>
      <c r="I5">
        <v>0.14000000000000001</v>
      </c>
      <c r="L5">
        <f t="shared" si="0"/>
        <v>2.0028304393079956</v>
      </c>
      <c r="M5">
        <f t="shared" si="3"/>
        <v>6</v>
      </c>
      <c r="N5">
        <f t="shared" si="1"/>
        <v>-0.14618251017808145</v>
      </c>
      <c r="O5">
        <f t="shared" si="1"/>
        <v>2.9100654467968994</v>
      </c>
      <c r="P5">
        <f t="shared" si="1"/>
        <v>-1.2413285908697049</v>
      </c>
      <c r="Q5">
        <f t="shared" si="1"/>
        <v>-3.3242363405260273</v>
      </c>
      <c r="R5">
        <v>0</v>
      </c>
      <c r="S5">
        <f t="shared" si="2"/>
        <v>4.2574549834208311</v>
      </c>
      <c r="U5" s="26">
        <v>2.1165028867082052</v>
      </c>
      <c r="V5" s="26">
        <v>-0.11367244740020954</v>
      </c>
    </row>
    <row r="6" spans="1:30">
      <c r="A6" s="19" t="s">
        <v>30</v>
      </c>
      <c r="B6" s="19">
        <v>16.228999999999999</v>
      </c>
      <c r="C6" s="19">
        <v>6.5</v>
      </c>
      <c r="D6" s="19">
        <v>0.79600000000000004</v>
      </c>
      <c r="E6" s="19">
        <v>11.484999999999999</v>
      </c>
      <c r="F6" s="19">
        <v>0.108</v>
      </c>
      <c r="G6" s="19">
        <v>5.6000000000000001E-2</v>
      </c>
      <c r="H6">
        <v>35.520000000000003</v>
      </c>
      <c r="I6">
        <v>0.75</v>
      </c>
      <c r="L6">
        <f t="shared" si="0"/>
        <v>2.7867997653337451</v>
      </c>
      <c r="M6">
        <f t="shared" si="3"/>
        <v>6.5</v>
      </c>
      <c r="N6">
        <f t="shared" si="1"/>
        <v>-0.22815609313775398</v>
      </c>
      <c r="O6">
        <f t="shared" si="1"/>
        <v>2.4410418361410615</v>
      </c>
      <c r="P6">
        <f t="shared" si="1"/>
        <v>-2.2256240518579173</v>
      </c>
      <c r="Q6">
        <f t="shared" si="1"/>
        <v>-2.8824035882469876</v>
      </c>
      <c r="R6">
        <v>0</v>
      </c>
      <c r="S6">
        <f t="shared" si="2"/>
        <v>3.5700959181239695</v>
      </c>
      <c r="U6" s="26">
        <v>2.5968789170870301</v>
      </c>
      <c r="V6" s="26">
        <v>0.18992084824671496</v>
      </c>
    </row>
    <row r="7" spans="1:30">
      <c r="A7" s="19" t="s">
        <v>32</v>
      </c>
      <c r="B7" s="19">
        <v>9.1460000000000008</v>
      </c>
      <c r="C7" s="19">
        <v>5.7</v>
      </c>
      <c r="D7" s="19">
        <v>0.98299999999999998</v>
      </c>
      <c r="E7" s="19">
        <v>8.3849999999999998</v>
      </c>
      <c r="F7" s="19">
        <v>0.20499999999999999</v>
      </c>
      <c r="G7" s="19">
        <v>2.1000000000000001E-2</v>
      </c>
      <c r="H7">
        <v>40.83</v>
      </c>
      <c r="I7">
        <v>0.02</v>
      </c>
      <c r="L7">
        <f t="shared" si="0"/>
        <v>2.2133166252358634</v>
      </c>
      <c r="M7">
        <f t="shared" si="3"/>
        <v>5.7</v>
      </c>
      <c r="N7">
        <f t="shared" si="1"/>
        <v>-1.7146158834970514E-2</v>
      </c>
      <c r="O7">
        <f t="shared" si="1"/>
        <v>2.1264443952751719</v>
      </c>
      <c r="P7">
        <f t="shared" si="1"/>
        <v>-1.584745299843729</v>
      </c>
      <c r="Q7">
        <f t="shared" si="1"/>
        <v>-3.8632328412587138</v>
      </c>
      <c r="R7">
        <v>0</v>
      </c>
      <c r="S7">
        <f t="shared" si="2"/>
        <v>3.7094171053314842</v>
      </c>
      <c r="U7" s="26">
        <v>1.9750204364206272</v>
      </c>
      <c r="V7" s="26">
        <v>0.23829618881523618</v>
      </c>
    </row>
    <row r="8" spans="1:30">
      <c r="A8" s="19" t="s">
        <v>34</v>
      </c>
      <c r="B8" s="19">
        <v>14.34</v>
      </c>
      <c r="C8" s="19">
        <v>7.6</v>
      </c>
      <c r="D8" s="19">
        <v>0.83499999999999996</v>
      </c>
      <c r="E8" s="19">
        <v>19.434999999999999</v>
      </c>
      <c r="F8" s="19">
        <v>0.22</v>
      </c>
      <c r="G8" s="19">
        <v>0.13100000000000001</v>
      </c>
      <c r="H8">
        <v>69.599999999999994</v>
      </c>
      <c r="I8">
        <v>0.5</v>
      </c>
      <c r="L8">
        <f t="shared" si="0"/>
        <v>2.6630528351714742</v>
      </c>
      <c r="M8">
        <f t="shared" si="3"/>
        <v>7.6</v>
      </c>
      <c r="N8">
        <f t="shared" si="1"/>
        <v>-0.18032355413128162</v>
      </c>
      <c r="O8">
        <f t="shared" si="1"/>
        <v>2.9670755643041864</v>
      </c>
      <c r="P8">
        <f t="shared" si="1"/>
        <v>-1.5141277326297755</v>
      </c>
      <c r="Q8">
        <f t="shared" si="1"/>
        <v>-2.0325579557809856</v>
      </c>
      <c r="R8">
        <v>1</v>
      </c>
      <c r="S8">
        <f t="shared" si="2"/>
        <v>4.242764567340374</v>
      </c>
      <c r="U8" s="26">
        <v>2.6890083888485385</v>
      </c>
      <c r="V8" s="26">
        <v>-2.5955553677064369E-2</v>
      </c>
      <c r="X8">
        <f>+EXP(U8)</f>
        <v>14.717075066701248</v>
      </c>
    </row>
    <row r="9" spans="1:30">
      <c r="A9" s="19" t="s">
        <v>37</v>
      </c>
      <c r="B9" s="19">
        <v>6.2229999999999999</v>
      </c>
      <c r="C9" s="19">
        <v>8.8000000000000007</v>
      </c>
      <c r="D9" s="19">
        <v>1.167</v>
      </c>
      <c r="E9" s="19">
        <v>6.3869999999999996</v>
      </c>
      <c r="F9" s="19">
        <v>0.32800000000000001</v>
      </c>
      <c r="G9" s="19">
        <v>2.5000000000000001E-2</v>
      </c>
      <c r="H9">
        <v>68.92</v>
      </c>
      <c r="I9">
        <v>3.18</v>
      </c>
      <c r="L9">
        <f t="shared" si="0"/>
        <v>1.8282521055870808</v>
      </c>
      <c r="M9">
        <f t="shared" si="3"/>
        <v>8.8000000000000007</v>
      </c>
      <c r="N9">
        <f t="shared" si="1"/>
        <v>0.15443635330441896</v>
      </c>
      <c r="O9">
        <f t="shared" si="1"/>
        <v>1.854264674579452</v>
      </c>
      <c r="P9">
        <f t="shared" si="1"/>
        <v>-1.1147416705979933</v>
      </c>
      <c r="Q9">
        <f t="shared" si="1"/>
        <v>-3.6888794541139363</v>
      </c>
      <c r="R9">
        <v>0</v>
      </c>
      <c r="S9">
        <f t="shared" si="2"/>
        <v>4.2329464116597286</v>
      </c>
      <c r="U9" s="26">
        <v>1.8437885102297311</v>
      </c>
      <c r="V9" s="26">
        <v>-1.553640464265027E-2</v>
      </c>
    </row>
    <row r="10" spans="1:30">
      <c r="A10" s="19" t="s">
        <v>38</v>
      </c>
      <c r="B10" s="19">
        <v>9.3450000000000006</v>
      </c>
      <c r="C10" s="19">
        <v>8.3000000000000007</v>
      </c>
      <c r="D10" s="19">
        <v>1.2509999999999999</v>
      </c>
      <c r="E10" s="19">
        <v>16.391999999999999</v>
      </c>
      <c r="F10" s="19">
        <v>0.438</v>
      </c>
      <c r="G10" s="19">
        <v>8.8999999999999996E-2</v>
      </c>
      <c r="H10">
        <v>60.79</v>
      </c>
      <c r="I10">
        <v>3.53</v>
      </c>
      <c r="L10">
        <f t="shared" si="0"/>
        <v>2.2348414409075263</v>
      </c>
      <c r="M10">
        <f t="shared" si="3"/>
        <v>8.3000000000000007</v>
      </c>
      <c r="N10">
        <f t="shared" si="1"/>
        <v>0.22394323148477399</v>
      </c>
      <c r="O10">
        <f t="shared" si="1"/>
        <v>2.7967934109365986</v>
      </c>
      <c r="P10">
        <f t="shared" si="1"/>
        <v>-0.82553636860569091</v>
      </c>
      <c r="Q10">
        <f t="shared" si="1"/>
        <v>-2.4191189092499972</v>
      </c>
      <c r="R10">
        <v>0</v>
      </c>
      <c r="S10">
        <f t="shared" si="2"/>
        <v>4.1074253017606308</v>
      </c>
      <c r="U10" s="26">
        <v>2.1175789755857712</v>
      </c>
      <c r="V10" s="26">
        <v>0.1172624653217551</v>
      </c>
    </row>
    <row r="11" spans="1:30">
      <c r="A11" s="19" t="s">
        <v>186</v>
      </c>
      <c r="B11" s="19">
        <v>8.2110000000000003</v>
      </c>
      <c r="C11" s="19">
        <v>7.3</v>
      </c>
      <c r="D11" s="19">
        <v>0.95299999999999996</v>
      </c>
      <c r="E11" s="19">
        <v>18.498999999999999</v>
      </c>
      <c r="F11" s="19">
        <v>0.33400000000000002</v>
      </c>
      <c r="G11" s="19">
        <v>4.7E-2</v>
      </c>
      <c r="H11">
        <v>96.93</v>
      </c>
      <c r="I11">
        <v>0.12</v>
      </c>
      <c r="L11">
        <f t="shared" si="0"/>
        <v>2.1054747187266516</v>
      </c>
      <c r="M11">
        <f t="shared" si="3"/>
        <v>7.3</v>
      </c>
      <c r="N11">
        <f t="shared" si="1"/>
        <v>-4.8140375327934984E-2</v>
      </c>
      <c r="O11">
        <f t="shared" si="1"/>
        <v>2.9177166765692522</v>
      </c>
      <c r="P11">
        <f t="shared" si="1"/>
        <v>-1.0966142860054366</v>
      </c>
      <c r="Q11">
        <f t="shared" si="1"/>
        <v>-3.0576076772720784</v>
      </c>
      <c r="R11">
        <v>0</v>
      </c>
      <c r="S11">
        <f t="shared" si="2"/>
        <v>4.5739890685045168</v>
      </c>
      <c r="U11" s="26">
        <v>2.1115381867594527</v>
      </c>
      <c r="V11" s="26">
        <v>-6.0634680328011115E-3</v>
      </c>
    </row>
    <row r="12" spans="1:30">
      <c r="A12" s="19" t="s">
        <v>187</v>
      </c>
      <c r="B12" s="19">
        <v>6.5069999999999997</v>
      </c>
      <c r="C12" s="19">
        <v>100</v>
      </c>
      <c r="D12" s="19">
        <v>1.43</v>
      </c>
      <c r="E12" s="19">
        <v>0.77500000000000002</v>
      </c>
      <c r="F12" s="19">
        <v>8.5999999999999993E-2</v>
      </c>
      <c r="G12" s="19">
        <v>4.4999999999999998E-2</v>
      </c>
      <c r="H12">
        <v>69.650000000000006</v>
      </c>
      <c r="I12">
        <v>0.13</v>
      </c>
      <c r="L12">
        <f t="shared" si="0"/>
        <v>1.8728785205128469</v>
      </c>
      <c r="M12">
        <f t="shared" si="3"/>
        <v>100</v>
      </c>
      <c r="N12">
        <f t="shared" si="1"/>
        <v>0.35767444427181588</v>
      </c>
      <c r="O12">
        <f t="shared" si="1"/>
        <v>-0.25489224962879004</v>
      </c>
      <c r="P12">
        <f t="shared" si="1"/>
        <v>-2.4534079827286295</v>
      </c>
      <c r="Q12">
        <f t="shared" si="1"/>
        <v>-3.1010927892118172</v>
      </c>
      <c r="R12">
        <v>0</v>
      </c>
      <c r="S12">
        <f t="shared" si="2"/>
        <v>4.2434827002258144</v>
      </c>
      <c r="U12" s="26">
        <v>1.8674391631206306</v>
      </c>
      <c r="V12" s="26">
        <v>5.4393573922162375E-3</v>
      </c>
    </row>
    <row r="13" spans="1:30">
      <c r="A13" s="19" t="s">
        <v>188</v>
      </c>
      <c r="B13" s="19">
        <v>7.6369999999999996</v>
      </c>
      <c r="C13" s="19">
        <v>4.9000000000000004</v>
      </c>
      <c r="D13" s="19">
        <v>0.871</v>
      </c>
      <c r="E13" s="19">
        <v>13.609</v>
      </c>
      <c r="F13" s="19">
        <v>1.2999999999999999E-2</v>
      </c>
      <c r="G13" s="19">
        <v>1.0999999999999999E-2</v>
      </c>
      <c r="H13">
        <v>23.3</v>
      </c>
      <c r="I13">
        <v>43.53</v>
      </c>
      <c r="L13">
        <f t="shared" si="0"/>
        <v>2.0330048559062468</v>
      </c>
      <c r="M13">
        <f t="shared" si="3"/>
        <v>4.9000000000000004</v>
      </c>
      <c r="N13">
        <f t="shared" si="1"/>
        <v>-0.13811330212963427</v>
      </c>
      <c r="O13">
        <f t="shared" si="1"/>
        <v>2.6107313385781805</v>
      </c>
      <c r="P13">
        <f t="shared" si="1"/>
        <v>-4.3428059215206005</v>
      </c>
      <c r="Q13">
        <f t="shared" si="1"/>
        <v>-4.5098600061837661</v>
      </c>
      <c r="R13">
        <v>0</v>
      </c>
      <c r="S13">
        <f t="shared" si="2"/>
        <v>3.1484533605716547</v>
      </c>
      <c r="U13" s="26">
        <v>2.2560047845209255</v>
      </c>
      <c r="V13" s="26">
        <v>-0.22299992861467866</v>
      </c>
    </row>
    <row r="14" spans="1:30">
      <c r="A14" s="19" t="s">
        <v>189</v>
      </c>
      <c r="B14" s="19">
        <v>5.843</v>
      </c>
      <c r="C14" s="19">
        <v>4.5999999999999996</v>
      </c>
      <c r="D14" s="19">
        <v>1.0449999999999999</v>
      </c>
      <c r="E14" s="19">
        <v>27.939</v>
      </c>
      <c r="F14" s="19">
        <v>1.7999999999999999E-2</v>
      </c>
      <c r="G14" s="19">
        <v>7.0000000000000001E-3</v>
      </c>
      <c r="H14">
        <v>19.7</v>
      </c>
      <c r="I14">
        <v>0.54</v>
      </c>
      <c r="L14">
        <f t="shared" si="0"/>
        <v>1.7652443635723001</v>
      </c>
      <c r="M14">
        <f t="shared" si="3"/>
        <v>4.5999999999999996</v>
      </c>
      <c r="N14">
        <f t="shared" si="1"/>
        <v>4.401688541677426E-2</v>
      </c>
      <c r="O14">
        <f t="shared" si="1"/>
        <v>3.3300235622076304</v>
      </c>
      <c r="P14">
        <f t="shared" si="1"/>
        <v>-4.0173835210859723</v>
      </c>
      <c r="Q14">
        <f t="shared" si="1"/>
        <v>-4.9618451299268234</v>
      </c>
      <c r="R14">
        <v>0</v>
      </c>
      <c r="S14">
        <f t="shared" si="2"/>
        <v>2.9806186357439426</v>
      </c>
      <c r="U14" s="26">
        <v>1.7804548489501664</v>
      </c>
      <c r="V14" s="26">
        <v>-1.521048537786629E-2</v>
      </c>
    </row>
    <row r="15" spans="1:30">
      <c r="A15" s="19" t="s">
        <v>28</v>
      </c>
      <c r="B15" s="19">
        <v>10.3</v>
      </c>
      <c r="C15" s="19">
        <v>7.3</v>
      </c>
      <c r="D15" s="19">
        <v>0.82299999999999995</v>
      </c>
      <c r="E15" s="19">
        <v>23.957999999999998</v>
      </c>
      <c r="F15" s="19">
        <v>0.35099999999999998</v>
      </c>
      <c r="G15" s="19">
        <v>5.3999999999999999E-2</v>
      </c>
      <c r="H15">
        <v>77.8</v>
      </c>
      <c r="I15">
        <v>0.62</v>
      </c>
      <c r="L15">
        <f t="shared" si="0"/>
        <v>2.33214389523559</v>
      </c>
      <c r="M15">
        <f t="shared" si="3"/>
        <v>7.3</v>
      </c>
      <c r="N15">
        <f t="shared" si="1"/>
        <v>-0.19479907830506729</v>
      </c>
      <c r="O15">
        <f t="shared" si="1"/>
        <v>3.1763022973091393</v>
      </c>
      <c r="P15">
        <f t="shared" si="1"/>
        <v>-1.0469690555162714</v>
      </c>
      <c r="Q15">
        <f t="shared" si="1"/>
        <v>-2.9187712324178627</v>
      </c>
      <c r="R15">
        <v>0</v>
      </c>
      <c r="S15">
        <f t="shared" si="2"/>
        <v>4.3541414311843463</v>
      </c>
      <c r="U15" s="26">
        <v>2.2347606279242691</v>
      </c>
      <c r="V15" s="26">
        <v>9.7383267311320854E-2</v>
      </c>
    </row>
    <row r="16" spans="1:30">
      <c r="A16" s="19" t="s">
        <v>190</v>
      </c>
      <c r="B16" s="19">
        <v>6.6</v>
      </c>
      <c r="C16" s="19">
        <v>8.6</v>
      </c>
      <c r="D16" s="19">
        <v>0.8</v>
      </c>
      <c r="E16" s="19">
        <v>15.763999999999999</v>
      </c>
      <c r="F16" s="19">
        <v>0.40200000000000002</v>
      </c>
      <c r="G16" s="19">
        <v>2.5999999999999999E-2</v>
      </c>
      <c r="H16">
        <v>79.91</v>
      </c>
      <c r="I16">
        <v>1</v>
      </c>
      <c r="L16">
        <f t="shared" si="0"/>
        <v>1.8870696490323797</v>
      </c>
      <c r="M16">
        <f t="shared" si="3"/>
        <v>8.6</v>
      </c>
      <c r="N16">
        <f t="shared" si="1"/>
        <v>-0.22314355131420971</v>
      </c>
      <c r="O16">
        <f t="shared" si="1"/>
        <v>2.7577288593327571</v>
      </c>
      <c r="P16">
        <f t="shared" si="1"/>
        <v>-0.91130319036311591</v>
      </c>
      <c r="Q16">
        <f t="shared" si="1"/>
        <v>-3.6496587409606551</v>
      </c>
      <c r="R16">
        <v>0</v>
      </c>
      <c r="S16">
        <f t="shared" si="2"/>
        <v>4.3809010013863716</v>
      </c>
      <c r="U16" s="26">
        <v>1.9892639997027526</v>
      </c>
      <c r="V16" s="26">
        <v>-0.10219435067037286</v>
      </c>
    </row>
    <row r="17" spans="1:22">
      <c r="A17" s="19" t="s">
        <v>191</v>
      </c>
      <c r="B17" s="19">
        <v>6.2</v>
      </c>
      <c r="C17" s="19">
        <v>9.1999999999999993</v>
      </c>
      <c r="D17" s="19">
        <v>0.95</v>
      </c>
      <c r="E17" s="19">
        <v>15.62</v>
      </c>
      <c r="F17" s="19">
        <v>0.28599999999999998</v>
      </c>
      <c r="G17" s="19">
        <v>4.1000000000000002E-2</v>
      </c>
      <c r="H17">
        <v>67.72</v>
      </c>
      <c r="I17">
        <v>2.46</v>
      </c>
      <c r="L17">
        <f t="shared" si="0"/>
        <v>1.824549292051046</v>
      </c>
      <c r="M17">
        <f t="shared" si="3"/>
        <v>9.1999999999999993</v>
      </c>
      <c r="N17">
        <f t="shared" si="1"/>
        <v>-5.1293294387550578E-2</v>
      </c>
      <c r="O17">
        <f t="shared" si="1"/>
        <v>2.7485521444115397</v>
      </c>
      <c r="P17">
        <f t="shared" si="1"/>
        <v>-1.2517634681622845</v>
      </c>
      <c r="Q17">
        <f t="shared" si="1"/>
        <v>-3.1941832122778293</v>
      </c>
      <c r="R17">
        <v>0</v>
      </c>
      <c r="S17">
        <f t="shared" si="2"/>
        <v>4.2153815572649345</v>
      </c>
      <c r="U17" s="26">
        <v>2.0989058122139901</v>
      </c>
      <c r="V17" s="26">
        <v>-0.2743565201629441</v>
      </c>
    </row>
    <row r="18" spans="1:22" ht="14.25" thickBot="1">
      <c r="A18" s="23" t="s">
        <v>192</v>
      </c>
      <c r="B18" s="23">
        <v>6.1</v>
      </c>
      <c r="C18" s="23">
        <v>7.4</v>
      </c>
      <c r="D18" s="23">
        <v>1.536</v>
      </c>
      <c r="E18" s="23">
        <v>96.811999999999998</v>
      </c>
      <c r="F18" s="23">
        <v>0.53500000000000003</v>
      </c>
      <c r="G18" s="23">
        <v>0.157</v>
      </c>
      <c r="H18">
        <v>100</v>
      </c>
      <c r="I18">
        <v>2.2799999999999998</v>
      </c>
      <c r="L18">
        <f t="shared" si="0"/>
        <v>1.8082887711792655</v>
      </c>
      <c r="M18">
        <f t="shared" si="3"/>
        <v>7.4</v>
      </c>
      <c r="N18">
        <f t="shared" si="1"/>
        <v>0.42918163472548043</v>
      </c>
      <c r="O18">
        <f t="shared" si="1"/>
        <v>4.5727709535414141</v>
      </c>
      <c r="P18">
        <f t="shared" si="1"/>
        <v>-0.62548853208613042</v>
      </c>
      <c r="Q18">
        <f t="shared" si="1"/>
        <v>-1.8515094736338289</v>
      </c>
      <c r="R18">
        <v>0</v>
      </c>
      <c r="S18">
        <f t="shared" si="2"/>
        <v>4.6051701859880918</v>
      </c>
      <c r="U18" s="27">
        <v>1.9129851116553735</v>
      </c>
      <c r="V18" s="27">
        <v>-0.1046963404761081</v>
      </c>
    </row>
    <row r="19" spans="1:22">
      <c r="A19" t="s">
        <v>193</v>
      </c>
      <c r="B19">
        <v>7.9539999999999997</v>
      </c>
      <c r="C19" t="s">
        <v>194</v>
      </c>
      <c r="D19">
        <v>1.306</v>
      </c>
      <c r="E19">
        <v>10.148999999999999</v>
      </c>
      <c r="F19">
        <v>0.40200000000000002</v>
      </c>
      <c r="G19">
        <v>0.05</v>
      </c>
      <c r="H19">
        <v>70.92</v>
      </c>
      <c r="I19">
        <v>0.25</v>
      </c>
      <c r="L19">
        <f t="shared" si="0"/>
        <v>2.0736749467854989</v>
      </c>
      <c r="N19">
        <f t="shared" si="1"/>
        <v>0.26696903085423934</v>
      </c>
      <c r="O19">
        <f t="shared" si="1"/>
        <v>2.3173751784666812</v>
      </c>
      <c r="P19">
        <f t="shared" si="1"/>
        <v>-0.91130319036311591</v>
      </c>
      <c r="Q19">
        <f t="shared" si="1"/>
        <v>-2.9957322735539909</v>
      </c>
      <c r="R19">
        <v>0</v>
      </c>
      <c r="S19">
        <f t="shared" si="2"/>
        <v>4.2615524812060075</v>
      </c>
    </row>
    <row r="21" spans="1:22">
      <c r="B21" t="s">
        <v>305</v>
      </c>
      <c r="M21">
        <f>AVERAGE(M3:M18)</f>
        <v>12.793749999999999</v>
      </c>
      <c r="N21">
        <f t="shared" ref="N21:S21" si="4">AVERAGE(N3:N18)</f>
        <v>6.9364155682958423E-3</v>
      </c>
      <c r="O21">
        <f t="shared" si="4"/>
        <v>2.8123862734833822</v>
      </c>
      <c r="P21">
        <f t="shared" si="4"/>
        <v>-1.9688803287376351</v>
      </c>
      <c r="Q21">
        <f t="shared" si="4"/>
        <v>-3.3588149263446341</v>
      </c>
      <c r="R21">
        <f t="shared" si="4"/>
        <v>6.25E-2</v>
      </c>
      <c r="S21">
        <f t="shared" si="4"/>
        <v>3.9172515638289873</v>
      </c>
    </row>
    <row r="22" spans="1:22" ht="14.25" thickBot="1"/>
    <row r="23" spans="1:22">
      <c r="B23" s="29" t="s">
        <v>53</v>
      </c>
      <c r="C23" s="29"/>
    </row>
    <row r="24" spans="1:22">
      <c r="B24" s="26" t="s">
        <v>54</v>
      </c>
      <c r="C24" s="30">
        <v>0.77443875513162153</v>
      </c>
    </row>
    <row r="25" spans="1:22">
      <c r="B25" s="26" t="s">
        <v>55</v>
      </c>
      <c r="C25" s="30">
        <v>0.62406459188603591</v>
      </c>
      <c r="Q25" t="s">
        <v>52</v>
      </c>
    </row>
    <row r="26" spans="1:22" ht="14.25" thickBot="1">
      <c r="B26" s="27" t="s">
        <v>57</v>
      </c>
      <c r="C26" s="27">
        <v>16</v>
      </c>
    </row>
    <row r="27" spans="1:22" ht="14.25" thickBot="1">
      <c r="Q27" s="29" t="s">
        <v>53</v>
      </c>
      <c r="R27" s="29"/>
    </row>
    <row r="28" spans="1:22">
      <c r="B28" s="28"/>
      <c r="C28" s="28" t="s">
        <v>59</v>
      </c>
      <c r="D28" s="28" t="s">
        <v>56</v>
      </c>
      <c r="E28" s="28" t="s">
        <v>60</v>
      </c>
      <c r="F28" s="28" t="s">
        <v>61</v>
      </c>
      <c r="Q28" s="26" t="s">
        <v>54</v>
      </c>
      <c r="R28" s="30">
        <v>0.7735531850250007</v>
      </c>
    </row>
    <row r="29" spans="1:22">
      <c r="B29" s="26" t="s">
        <v>58</v>
      </c>
      <c r="C29" s="30">
        <v>3.5723263876079607</v>
      </c>
      <c r="D29" s="30">
        <v>0.40733394128425904</v>
      </c>
      <c r="E29" s="30">
        <v>8.7700189587565056</v>
      </c>
      <c r="F29" s="30">
        <v>1.0546461943336024E-5</v>
      </c>
      <c r="Q29" s="26" t="s">
        <v>55</v>
      </c>
      <c r="R29" s="30">
        <v>0.66032977753750099</v>
      </c>
    </row>
    <row r="30" spans="1:22" ht="14.25" thickBot="1">
      <c r="B30" s="26" t="s">
        <v>195</v>
      </c>
      <c r="C30" s="30">
        <v>-6.4822493742486866E-3</v>
      </c>
      <c r="D30" s="30">
        <v>3.8011513434505679E-3</v>
      </c>
      <c r="E30" s="30">
        <v>-1.7053384063272525</v>
      </c>
      <c r="F30" s="30">
        <v>0.12232210836707449</v>
      </c>
      <c r="Q30" s="27" t="s">
        <v>57</v>
      </c>
      <c r="R30" s="27">
        <v>16</v>
      </c>
    </row>
    <row r="31" spans="1:22">
      <c r="B31" s="26" t="s">
        <v>196</v>
      </c>
      <c r="C31" s="30">
        <v>-0.78905948063342246</v>
      </c>
      <c r="D31" s="30">
        <v>0.30235305982914551</v>
      </c>
      <c r="E31" s="30">
        <v>-2.6097287756218055</v>
      </c>
      <c r="F31" s="30">
        <v>2.8283333998718251E-2</v>
      </c>
    </row>
    <row r="32" spans="1:22" ht="14.25" thickBot="1">
      <c r="B32" s="26" t="s">
        <v>197</v>
      </c>
      <c r="C32" s="30">
        <v>-0.13728243013894892</v>
      </c>
      <c r="D32" s="30">
        <v>7.2866130188493083E-2</v>
      </c>
      <c r="E32" s="30">
        <v>-1.8840362426798447</v>
      </c>
      <c r="F32" s="30">
        <v>9.221029246860013E-2</v>
      </c>
    </row>
    <row r="33" spans="2:21">
      <c r="B33" s="26" t="s">
        <v>198</v>
      </c>
      <c r="C33" s="30">
        <v>-0.18857985103941413</v>
      </c>
      <c r="D33" s="30">
        <v>6.0545725980099212E-2</v>
      </c>
      <c r="E33" s="30">
        <v>-3.1146682608347693</v>
      </c>
      <c r="F33" s="30">
        <v>1.2424970742389565E-2</v>
      </c>
      <c r="Q33" s="28"/>
      <c r="R33" s="28" t="s">
        <v>59</v>
      </c>
      <c r="S33" s="28" t="s">
        <v>56</v>
      </c>
      <c r="T33" s="28" t="s">
        <v>60</v>
      </c>
      <c r="U33" s="28" t="s">
        <v>61</v>
      </c>
    </row>
    <row r="34" spans="2:21">
      <c r="B34" s="26" t="s">
        <v>199</v>
      </c>
      <c r="C34" s="30">
        <v>0.41014559925891991</v>
      </c>
      <c r="D34" s="30">
        <v>0.10579662725953073</v>
      </c>
      <c r="E34" s="30">
        <v>3.8767360537192528</v>
      </c>
      <c r="F34" s="30">
        <v>3.7500253988557576E-3</v>
      </c>
      <c r="Q34" s="26" t="s">
        <v>58</v>
      </c>
      <c r="R34" s="30">
        <v>3.5360821816056571</v>
      </c>
      <c r="S34" s="30">
        <v>0.3410635042894537</v>
      </c>
      <c r="T34" s="30">
        <v>10.36781167475678</v>
      </c>
      <c r="U34" s="30">
        <v>1.1404332837608586E-6</v>
      </c>
    </row>
    <row r="35" spans="2:21" ht="14.25" thickBot="1">
      <c r="B35" s="27" t="s">
        <v>200</v>
      </c>
      <c r="C35" s="31">
        <v>-4.6856404759118356E-2</v>
      </c>
      <c r="D35" s="31">
        <v>0.2492691169922113</v>
      </c>
      <c r="E35" s="31">
        <v>-0.18797517046839957</v>
      </c>
      <c r="F35" s="31">
        <v>0.85506601326474696</v>
      </c>
      <c r="Q35" s="26" t="s">
        <v>195</v>
      </c>
      <c r="R35" s="30">
        <v>-6.4534680421753443E-3</v>
      </c>
      <c r="S35" s="30">
        <v>3.6102283383068028E-3</v>
      </c>
      <c r="T35" s="30">
        <v>-1.7875512121213977</v>
      </c>
      <c r="U35" s="30">
        <v>0.10414099950650148</v>
      </c>
    </row>
    <row r="36" spans="2:21">
      <c r="Q36" s="26" t="s">
        <v>196</v>
      </c>
      <c r="R36" s="30">
        <v>-0.76611942804345323</v>
      </c>
      <c r="S36" s="30">
        <v>0.26294896201127405</v>
      </c>
      <c r="T36" s="30">
        <v>-2.9135670366730921</v>
      </c>
      <c r="U36" s="30">
        <v>1.5469940329171173E-2</v>
      </c>
    </row>
    <row r="37" spans="2:21">
      <c r="B37" t="s">
        <v>269</v>
      </c>
      <c r="Q37" s="26" t="s">
        <v>197</v>
      </c>
      <c r="R37" s="30">
        <v>-0.13650388970416619</v>
      </c>
      <c r="S37" s="30">
        <v>6.9150469349323979E-2</v>
      </c>
      <c r="T37" s="30">
        <v>-1.9740124830476029</v>
      </c>
      <c r="U37" s="30">
        <v>7.6631747195021666E-2</v>
      </c>
    </row>
    <row r="38" spans="2:21">
      <c r="Q38" s="26" t="s">
        <v>198</v>
      </c>
      <c r="R38" s="30">
        <v>-0.18372877630835013</v>
      </c>
      <c r="S38" s="30">
        <v>5.2061550825414006E-2</v>
      </c>
      <c r="T38" s="30">
        <v>-3.5290684467790068</v>
      </c>
      <c r="U38" s="30">
        <v>5.4552777173157889E-3</v>
      </c>
    </row>
    <row r="39" spans="2:21" ht="14.25" thickBot="1">
      <c r="Q39" s="27" t="s">
        <v>199</v>
      </c>
      <c r="R39" s="31">
        <v>0.3981919882802672</v>
      </c>
      <c r="S39" s="31">
        <v>8.0370461124132597E-2</v>
      </c>
      <c r="T39" s="31">
        <v>4.9544569324450878</v>
      </c>
      <c r="U39" s="31">
        <v>5.7472765976264017E-4</v>
      </c>
    </row>
    <row r="48" spans="2:21">
      <c r="L48" s="26">
        <v>7</v>
      </c>
      <c r="M48" s="26">
        <v>1.8437885102297311</v>
      </c>
      <c r="N48" s="26">
        <v>-1.553640464265027E-2</v>
      </c>
    </row>
    <row r="49" spans="12:14">
      <c r="L49" s="26">
        <v>8</v>
      </c>
      <c r="M49" s="26">
        <v>2.1175789755857712</v>
      </c>
      <c r="N49" s="26">
        <v>0.1172624653217551</v>
      </c>
    </row>
    <row r="50" spans="12:14">
      <c r="L50" s="26">
        <v>9</v>
      </c>
      <c r="M50" s="26">
        <v>2.1115381867594527</v>
      </c>
      <c r="N50" s="26">
        <v>-6.0634680328011115E-3</v>
      </c>
    </row>
    <row r="51" spans="12:14">
      <c r="L51" s="26">
        <v>10</v>
      </c>
      <c r="M51" s="26">
        <v>1.8674391631206306</v>
      </c>
      <c r="N51" s="26">
        <v>5.4393573922162375E-3</v>
      </c>
    </row>
    <row r="52" spans="12:14">
      <c r="L52" s="26">
        <v>11</v>
      </c>
      <c r="M52" s="26">
        <v>2.2560047845209255</v>
      </c>
      <c r="N52" s="26">
        <v>-0.22299992861467866</v>
      </c>
    </row>
    <row r="53" spans="12:14">
      <c r="L53" s="26">
        <v>12</v>
      </c>
      <c r="M53" s="26">
        <v>1.7804548489501664</v>
      </c>
      <c r="N53" s="26">
        <v>-1.521048537786629E-2</v>
      </c>
    </row>
    <row r="54" spans="12:14">
      <c r="L54" s="26">
        <v>13</v>
      </c>
      <c r="M54" s="26">
        <v>2.2347606279242691</v>
      </c>
      <c r="N54" s="26">
        <v>9.7383267311320854E-2</v>
      </c>
    </row>
    <row r="55" spans="12:14">
      <c r="L55" s="26">
        <v>14</v>
      </c>
      <c r="M55" s="26">
        <v>1.9892639997027526</v>
      </c>
      <c r="N55" s="26">
        <v>-0.10219435067037286</v>
      </c>
    </row>
    <row r="56" spans="12:14">
      <c r="L56" s="26">
        <v>15</v>
      </c>
      <c r="M56" s="26">
        <v>2.0989058122139901</v>
      </c>
      <c r="N56" s="26">
        <v>-0.2743565201629441</v>
      </c>
    </row>
    <row r="57" spans="12:14" ht="14.25" thickBot="1">
      <c r="L57" s="27">
        <v>16</v>
      </c>
      <c r="M57" s="27">
        <v>1.9129851116553735</v>
      </c>
      <c r="N57" s="27">
        <v>-0.1046963404761081</v>
      </c>
    </row>
  </sheetData>
  <phoneticPr fontId="1"/>
  <pageMargins left="0.7" right="0.7" top="0.75" bottom="0.75" header="0.3" footer="0.3"/>
  <pageSetup paperSize="9" orientation="portrait" horizontalDpi="300" verticalDpi="300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>
  <dimension ref="A1:AE53"/>
  <sheetViews>
    <sheetView tabSelected="1" topLeftCell="I1" workbookViewId="0">
      <selection activeCell="L12" sqref="L12"/>
    </sheetView>
  </sheetViews>
  <sheetFormatPr defaultRowHeight="13.5"/>
  <cols>
    <col min="1" max="1" width="7.625" style="59" customWidth="1"/>
    <col min="2" max="2" width="6.875" style="59" bestFit="1" customWidth="1"/>
    <col min="3" max="3" width="17.25" style="59" bestFit="1" customWidth="1"/>
    <col min="4" max="4" width="11" style="59" bestFit="1" customWidth="1"/>
    <col min="5" max="6" width="15.125" style="59" bestFit="1" customWidth="1"/>
    <col min="7" max="7" width="15" style="59" bestFit="1" customWidth="1"/>
    <col min="8" max="12" width="9" style="59"/>
    <col min="13" max="13" width="11" style="59" bestFit="1" customWidth="1"/>
    <col min="14" max="22" width="9" style="59"/>
    <col min="23" max="23" width="15.25" style="59" bestFit="1" customWidth="1"/>
    <col min="24" max="25" width="9.875" style="59" bestFit="1" customWidth="1"/>
    <col min="26" max="27" width="9.25" style="59" bestFit="1" customWidth="1"/>
    <col min="28" max="28" width="11" style="59" bestFit="1" customWidth="1"/>
    <col min="29" max="29" width="9.875" style="59" bestFit="1" customWidth="1"/>
    <col min="30" max="30" width="11" style="59" bestFit="1" customWidth="1"/>
    <col min="31" max="31" width="9.875" style="59" bestFit="1" customWidth="1"/>
    <col min="32" max="16384" width="9" style="59"/>
  </cols>
  <sheetData>
    <row r="1" spans="1:31">
      <c r="A1" s="59" t="s">
        <v>169</v>
      </c>
      <c r="J1" s="59" t="s">
        <v>319</v>
      </c>
      <c r="M1" s="59" t="s">
        <v>263</v>
      </c>
      <c r="W1" s="59" t="s">
        <v>264</v>
      </c>
    </row>
    <row r="2" spans="1:31" ht="15">
      <c r="A2" s="62"/>
      <c r="B2" s="62"/>
      <c r="C2" s="69" t="s">
        <v>154</v>
      </c>
      <c r="D2" s="69" t="s">
        <v>155</v>
      </c>
      <c r="E2" s="70" t="s">
        <v>158</v>
      </c>
      <c r="F2" s="70" t="s">
        <v>160</v>
      </c>
      <c r="G2" s="71" t="s">
        <v>161</v>
      </c>
      <c r="I2" s="59" t="s">
        <v>163</v>
      </c>
      <c r="J2" s="59" t="s">
        <v>164</v>
      </c>
      <c r="M2" t="s">
        <v>52</v>
      </c>
      <c r="N2"/>
      <c r="O2"/>
      <c r="P2"/>
      <c r="Q2"/>
      <c r="R2"/>
      <c r="S2"/>
      <c r="T2"/>
      <c r="U2"/>
      <c r="W2" t="s">
        <v>52</v>
      </c>
      <c r="X2"/>
      <c r="Y2"/>
      <c r="Z2"/>
      <c r="AA2"/>
      <c r="AB2"/>
      <c r="AC2"/>
      <c r="AD2"/>
      <c r="AE2"/>
    </row>
    <row r="3" spans="1:31" ht="14.25" thickBot="1">
      <c r="A3" s="72">
        <v>1996</v>
      </c>
      <c r="B3" s="63" t="s">
        <v>150</v>
      </c>
      <c r="C3" s="64">
        <v>67513.899999999994</v>
      </c>
      <c r="D3" s="64">
        <v>120452</v>
      </c>
      <c r="E3" s="60">
        <v>1</v>
      </c>
      <c r="F3" s="60">
        <v>0</v>
      </c>
      <c r="G3" s="60">
        <v>0</v>
      </c>
      <c r="I3" s="77">
        <v>67513.899999999994</v>
      </c>
      <c r="M3"/>
      <c r="N3"/>
      <c r="O3"/>
      <c r="P3"/>
      <c r="Q3"/>
      <c r="R3"/>
      <c r="S3"/>
      <c r="T3"/>
      <c r="U3"/>
      <c r="W3"/>
      <c r="X3"/>
      <c r="Y3"/>
      <c r="Z3"/>
      <c r="AA3"/>
      <c r="AB3"/>
      <c r="AC3"/>
      <c r="AD3"/>
      <c r="AE3"/>
    </row>
    <row r="4" spans="1:31">
      <c r="A4" s="73">
        <v>1996</v>
      </c>
      <c r="B4" s="65" t="s">
        <v>151</v>
      </c>
      <c r="C4" s="66">
        <v>69592.5</v>
      </c>
      <c r="D4" s="66">
        <v>127648.8</v>
      </c>
      <c r="E4" s="60">
        <v>0</v>
      </c>
      <c r="F4" s="60">
        <v>1</v>
      </c>
      <c r="G4" s="60">
        <v>0</v>
      </c>
      <c r="I4" s="77">
        <v>69592.5</v>
      </c>
      <c r="J4" s="78">
        <f>+AVERAGE(I3:I5)</f>
        <v>70991.633333333331</v>
      </c>
      <c r="M4" s="29" t="s">
        <v>53</v>
      </c>
      <c r="N4" s="29"/>
      <c r="O4"/>
      <c r="P4"/>
      <c r="Q4"/>
      <c r="R4"/>
      <c r="S4"/>
      <c r="T4"/>
      <c r="U4"/>
      <c r="W4" s="29" t="s">
        <v>53</v>
      </c>
      <c r="X4" s="29"/>
      <c r="Y4"/>
      <c r="Z4"/>
      <c r="AA4"/>
      <c r="AB4"/>
      <c r="AC4"/>
      <c r="AD4"/>
      <c r="AE4"/>
    </row>
    <row r="5" spans="1:31">
      <c r="A5" s="73">
        <v>1996</v>
      </c>
      <c r="B5" s="65" t="s">
        <v>152</v>
      </c>
      <c r="C5" s="66">
        <v>75868.5</v>
      </c>
      <c r="D5" s="66">
        <v>140123.20000000001</v>
      </c>
      <c r="E5" s="60">
        <v>0</v>
      </c>
      <c r="F5" s="60">
        <v>0</v>
      </c>
      <c r="G5" s="60">
        <v>1</v>
      </c>
      <c r="I5" s="77">
        <v>75868.5</v>
      </c>
      <c r="J5" s="78">
        <f t="shared" ref="J5:J17" si="0">+AVERAGE(I4:I6)</f>
        <v>72417.633333333331</v>
      </c>
      <c r="M5" s="26" t="s">
        <v>54</v>
      </c>
      <c r="N5" s="26">
        <v>0.88689277408257983</v>
      </c>
      <c r="O5"/>
      <c r="P5"/>
      <c r="Q5"/>
      <c r="R5"/>
      <c r="S5"/>
      <c r="T5"/>
      <c r="U5"/>
      <c r="W5" s="26" t="s">
        <v>54</v>
      </c>
      <c r="X5" s="26">
        <v>0.9394548773097704</v>
      </c>
      <c r="Y5"/>
      <c r="Z5"/>
      <c r="AA5"/>
      <c r="AB5"/>
      <c r="AC5"/>
      <c r="AD5"/>
      <c r="AE5"/>
    </row>
    <row r="6" spans="1:31">
      <c r="A6" s="73">
        <f>+A3+1</f>
        <v>1997</v>
      </c>
      <c r="B6" s="65" t="s">
        <v>149</v>
      </c>
      <c r="C6" s="66">
        <v>71791.899999999994</v>
      </c>
      <c r="D6" s="66">
        <v>131829.79999999999</v>
      </c>
      <c r="E6" s="60">
        <v>0</v>
      </c>
      <c r="F6" s="60">
        <v>0</v>
      </c>
      <c r="G6" s="60">
        <v>0</v>
      </c>
      <c r="I6" s="77">
        <v>71791.899999999994</v>
      </c>
      <c r="J6" s="78">
        <f t="shared" si="0"/>
        <v>71460.633333333331</v>
      </c>
      <c r="M6" s="26" t="s">
        <v>55</v>
      </c>
      <c r="N6" s="26">
        <v>0.87881368651704983</v>
      </c>
      <c r="O6"/>
      <c r="P6"/>
      <c r="Q6"/>
      <c r="R6"/>
      <c r="S6"/>
      <c r="T6"/>
      <c r="U6"/>
      <c r="W6" s="26" t="s">
        <v>55</v>
      </c>
      <c r="X6" s="26">
        <v>0.91743846905877779</v>
      </c>
      <c r="Y6"/>
      <c r="Z6"/>
      <c r="AA6"/>
      <c r="AB6"/>
      <c r="AC6"/>
      <c r="AD6"/>
      <c r="AE6"/>
    </row>
    <row r="7" spans="1:31" ht="14.25" thickBot="1">
      <c r="A7" s="73">
        <f t="shared" ref="A7:A18" si="1">+A4+1</f>
        <v>1997</v>
      </c>
      <c r="B7" s="65" t="s">
        <v>150</v>
      </c>
      <c r="C7" s="66">
        <v>66721.5</v>
      </c>
      <c r="D7" s="66">
        <v>121823.6</v>
      </c>
      <c r="E7" s="60">
        <f t="shared" ref="E7:G7" si="2">+E3</f>
        <v>1</v>
      </c>
      <c r="F7" s="60">
        <f t="shared" si="2"/>
        <v>0</v>
      </c>
      <c r="G7" s="60">
        <f t="shared" si="2"/>
        <v>0</v>
      </c>
      <c r="I7" s="77">
        <v>66721.5</v>
      </c>
      <c r="J7" s="78">
        <f t="shared" si="0"/>
        <v>69596.233333333337</v>
      </c>
      <c r="M7" s="27" t="s">
        <v>57</v>
      </c>
      <c r="N7" s="27">
        <v>16</v>
      </c>
      <c r="O7"/>
      <c r="P7"/>
      <c r="Q7"/>
      <c r="R7"/>
      <c r="S7"/>
      <c r="T7"/>
      <c r="U7"/>
      <c r="W7" s="27" t="s">
        <v>57</v>
      </c>
      <c r="X7" s="27">
        <v>16</v>
      </c>
      <c r="Y7"/>
      <c r="Z7"/>
      <c r="AA7"/>
      <c r="AB7"/>
      <c r="AC7"/>
      <c r="AD7"/>
      <c r="AE7"/>
    </row>
    <row r="8" spans="1:31" ht="14.25" thickBot="1">
      <c r="A8" s="73">
        <f t="shared" si="1"/>
        <v>1997</v>
      </c>
      <c r="B8" s="65" t="s">
        <v>151</v>
      </c>
      <c r="C8" s="66">
        <v>70275.3</v>
      </c>
      <c r="D8" s="66">
        <v>130110.5</v>
      </c>
      <c r="E8" s="60">
        <f t="shared" ref="E8:G8" si="3">+E4</f>
        <v>0</v>
      </c>
      <c r="F8" s="60">
        <f t="shared" si="3"/>
        <v>1</v>
      </c>
      <c r="G8" s="60">
        <f t="shared" si="3"/>
        <v>0</v>
      </c>
      <c r="I8" s="77">
        <v>70275.3</v>
      </c>
      <c r="J8" s="78">
        <f t="shared" si="0"/>
        <v>70840.366666666654</v>
      </c>
      <c r="M8"/>
      <c r="N8"/>
      <c r="O8"/>
      <c r="P8"/>
      <c r="Q8"/>
      <c r="R8"/>
      <c r="S8"/>
      <c r="T8"/>
      <c r="U8"/>
      <c r="W8"/>
      <c r="X8"/>
      <c r="Y8"/>
      <c r="Z8"/>
      <c r="AA8"/>
      <c r="AB8"/>
      <c r="AC8"/>
      <c r="AD8"/>
      <c r="AE8"/>
    </row>
    <row r="9" spans="1:31">
      <c r="A9" s="73">
        <f t="shared" si="1"/>
        <v>1998</v>
      </c>
      <c r="B9" s="65" t="s">
        <v>152</v>
      </c>
      <c r="C9" s="66">
        <v>75524.3</v>
      </c>
      <c r="D9" s="66">
        <v>140357.9</v>
      </c>
      <c r="E9" s="60">
        <f t="shared" ref="E9:G9" si="4">+E5</f>
        <v>0</v>
      </c>
      <c r="F9" s="60">
        <f t="shared" si="4"/>
        <v>0</v>
      </c>
      <c r="G9" s="60">
        <f t="shared" si="4"/>
        <v>1</v>
      </c>
      <c r="I9" s="77">
        <v>75524.3</v>
      </c>
      <c r="J9" s="78">
        <f t="shared" si="0"/>
        <v>71557.400000000009</v>
      </c>
      <c r="M9" s="28"/>
      <c r="N9" s="28" t="s">
        <v>59</v>
      </c>
      <c r="O9" s="28" t="s">
        <v>56</v>
      </c>
      <c r="P9" s="28" t="s">
        <v>60</v>
      </c>
      <c r="Q9" s="28" t="s">
        <v>61</v>
      </c>
      <c r="R9"/>
      <c r="S9"/>
      <c r="T9"/>
      <c r="U9"/>
      <c r="W9" s="28"/>
      <c r="X9" s="28" t="s">
        <v>59</v>
      </c>
      <c r="Y9" s="28" t="s">
        <v>56</v>
      </c>
      <c r="Z9" s="28" t="s">
        <v>60</v>
      </c>
      <c r="AA9" s="28" t="s">
        <v>61</v>
      </c>
      <c r="AB9"/>
      <c r="AC9"/>
      <c r="AD9"/>
      <c r="AE9"/>
    </row>
    <row r="10" spans="1:31">
      <c r="A10" s="73">
        <f t="shared" si="1"/>
        <v>1998</v>
      </c>
      <c r="B10" s="65" t="s">
        <v>149</v>
      </c>
      <c r="C10" s="66">
        <v>68872.600000000006</v>
      </c>
      <c r="D10" s="66">
        <v>129023.1</v>
      </c>
      <c r="E10" s="60">
        <f t="shared" ref="E10:G10" si="5">+E6</f>
        <v>0</v>
      </c>
      <c r="F10" s="60">
        <f t="shared" si="5"/>
        <v>0</v>
      </c>
      <c r="G10" s="60">
        <f t="shared" si="5"/>
        <v>0</v>
      </c>
      <c r="I10" s="77">
        <v>68872.600000000006</v>
      </c>
      <c r="J10" s="78">
        <f t="shared" si="0"/>
        <v>70958.900000000009</v>
      </c>
      <c r="M10" s="26" t="s">
        <v>58</v>
      </c>
      <c r="N10" s="26">
        <v>11959.116863691997</v>
      </c>
      <c r="O10" s="26">
        <v>5669.2944778640458</v>
      </c>
      <c r="P10" s="26">
        <v>2.1094541676017675</v>
      </c>
      <c r="Q10" s="26">
        <v>5.3390473407676595E-2</v>
      </c>
      <c r="R10"/>
      <c r="S10"/>
      <c r="T10"/>
      <c r="U10"/>
      <c r="W10" s="26" t="s">
        <v>58</v>
      </c>
      <c r="X10" s="30">
        <v>-3356.45879521502</v>
      </c>
      <c r="Y10" s="30">
        <v>20814.391540405868</v>
      </c>
      <c r="Z10" s="30">
        <v>-0.16125663768260079</v>
      </c>
      <c r="AA10" s="30">
        <v>0.87481485347567789</v>
      </c>
      <c r="AB10"/>
      <c r="AC10"/>
      <c r="AD10"/>
      <c r="AE10"/>
    </row>
    <row r="11" spans="1:31" ht="14.25" thickBot="1">
      <c r="A11" s="73">
        <f t="shared" si="1"/>
        <v>1998</v>
      </c>
      <c r="B11" s="65" t="s">
        <v>150</v>
      </c>
      <c r="C11" s="66">
        <v>68479.8</v>
      </c>
      <c r="D11" s="66">
        <v>122981.1</v>
      </c>
      <c r="E11" s="60">
        <f t="shared" ref="E11:G11" si="6">+E7</f>
        <v>1</v>
      </c>
      <c r="F11" s="60">
        <f t="shared" si="6"/>
        <v>0</v>
      </c>
      <c r="G11" s="60">
        <f t="shared" si="6"/>
        <v>0</v>
      </c>
      <c r="I11" s="77">
        <v>68479.8</v>
      </c>
      <c r="J11" s="78">
        <f t="shared" si="0"/>
        <v>69586.433333333334</v>
      </c>
      <c r="M11" s="27" t="s">
        <v>153</v>
      </c>
      <c r="N11" s="27">
        <v>0.45523264727090335</v>
      </c>
      <c r="O11" s="27">
        <v>4.344892138082744E-2</v>
      </c>
      <c r="P11" s="27">
        <v>10.477421137358368</v>
      </c>
      <c r="Q11" s="27">
        <v>5.2266161490845509E-8</v>
      </c>
      <c r="R11"/>
      <c r="S11"/>
      <c r="T11"/>
      <c r="U11"/>
      <c r="W11" s="26" t="s">
        <v>153</v>
      </c>
      <c r="X11" s="30">
        <v>0.56386132166135849</v>
      </c>
      <c r="Y11" s="30">
        <v>0.15935152066920447</v>
      </c>
      <c r="Z11" s="30">
        <v>3.5384746834758491</v>
      </c>
      <c r="AA11" s="30">
        <v>4.6451472357568998E-3</v>
      </c>
      <c r="AB11"/>
      <c r="AC11"/>
      <c r="AD11"/>
      <c r="AE11"/>
    </row>
    <row r="12" spans="1:31">
      <c r="A12" s="73">
        <f t="shared" si="1"/>
        <v>1999</v>
      </c>
      <c r="B12" s="65" t="s">
        <v>151</v>
      </c>
      <c r="C12" s="66">
        <v>71406.899999999994</v>
      </c>
      <c r="D12" s="66">
        <v>128645.5</v>
      </c>
      <c r="E12" s="60">
        <f t="shared" ref="E12:G12" si="7">+E8</f>
        <v>0</v>
      </c>
      <c r="F12" s="60">
        <f t="shared" si="7"/>
        <v>1</v>
      </c>
      <c r="G12" s="60">
        <f t="shared" si="7"/>
        <v>0</v>
      </c>
      <c r="I12" s="77">
        <v>71406.899999999994</v>
      </c>
      <c r="J12" s="78">
        <f t="shared" si="0"/>
        <v>71867.3</v>
      </c>
      <c r="M12"/>
      <c r="N12"/>
      <c r="O12"/>
      <c r="P12"/>
      <c r="Q12"/>
      <c r="R12"/>
      <c r="S12"/>
      <c r="T12"/>
      <c r="U12"/>
      <c r="W12" s="26" t="s">
        <v>157</v>
      </c>
      <c r="X12" s="75">
        <v>2489.3860816126685</v>
      </c>
      <c r="Y12" s="75">
        <v>1441.5201684199171</v>
      </c>
      <c r="Z12" s="30">
        <v>1.7269172753519924</v>
      </c>
      <c r="AA12" s="30">
        <v>0.11211862894307</v>
      </c>
      <c r="AB12"/>
      <c r="AC12"/>
      <c r="AD12"/>
      <c r="AE12"/>
    </row>
    <row r="13" spans="1:31">
      <c r="A13" s="73">
        <f t="shared" si="1"/>
        <v>1999</v>
      </c>
      <c r="B13" s="65" t="s">
        <v>152</v>
      </c>
      <c r="C13" s="66">
        <v>75715.199999999997</v>
      </c>
      <c r="D13" s="66">
        <v>137708</v>
      </c>
      <c r="E13" s="60">
        <f t="shared" ref="E13:G13" si="8">+E9</f>
        <v>0</v>
      </c>
      <c r="F13" s="60">
        <f t="shared" si="8"/>
        <v>0</v>
      </c>
      <c r="G13" s="60">
        <f t="shared" si="8"/>
        <v>1</v>
      </c>
      <c r="I13" s="77">
        <v>75715.199999999997</v>
      </c>
      <c r="J13" s="78">
        <f t="shared" si="0"/>
        <v>72204.733333333323</v>
      </c>
      <c r="M13"/>
      <c r="N13"/>
      <c r="O13"/>
      <c r="P13"/>
      <c r="Q13"/>
      <c r="R13"/>
      <c r="S13"/>
      <c r="T13"/>
      <c r="U13"/>
      <c r="W13" s="26" t="s">
        <v>159</v>
      </c>
      <c r="X13" s="75">
        <v>1530.2624781816446</v>
      </c>
      <c r="Y13" s="75">
        <v>649.98487379092239</v>
      </c>
      <c r="Z13" s="30">
        <v>2.3543047536732016</v>
      </c>
      <c r="AA13" s="30">
        <v>3.8195987847063149E-2</v>
      </c>
      <c r="AB13"/>
      <c r="AC13"/>
      <c r="AD13"/>
      <c r="AE13"/>
    </row>
    <row r="14" spans="1:31" ht="14.25" thickBot="1">
      <c r="A14" s="73">
        <f t="shared" si="1"/>
        <v>1999</v>
      </c>
      <c r="B14" s="65" t="s">
        <v>149</v>
      </c>
      <c r="C14" s="66">
        <v>69492.100000000006</v>
      </c>
      <c r="D14" s="66">
        <v>129046.1</v>
      </c>
      <c r="E14" s="60">
        <f t="shared" ref="E14:G14" si="9">+E10</f>
        <v>0</v>
      </c>
      <c r="F14" s="60">
        <f t="shared" si="9"/>
        <v>0</v>
      </c>
      <c r="G14" s="60">
        <f t="shared" si="9"/>
        <v>0</v>
      </c>
      <c r="I14" s="77">
        <v>69492.100000000006</v>
      </c>
      <c r="J14" s="78">
        <f t="shared" si="0"/>
        <v>71706.3</v>
      </c>
      <c r="M14"/>
      <c r="N14"/>
      <c r="O14"/>
      <c r="P14"/>
      <c r="Q14"/>
      <c r="R14"/>
      <c r="S14"/>
      <c r="T14"/>
      <c r="U14"/>
      <c r="W14" s="27" t="s">
        <v>162</v>
      </c>
      <c r="X14" s="76">
        <v>607.86174691560734</v>
      </c>
      <c r="Y14" s="76">
        <v>1484.3820431459678</v>
      </c>
      <c r="Z14" s="31">
        <v>0.40950491803802613</v>
      </c>
      <c r="AA14" s="31">
        <v>0.69003022481149334</v>
      </c>
      <c r="AB14"/>
      <c r="AC14"/>
      <c r="AD14"/>
      <c r="AE14"/>
    </row>
    <row r="15" spans="1:31">
      <c r="A15" s="73">
        <f t="shared" si="1"/>
        <v>2000</v>
      </c>
      <c r="B15" s="65" t="s">
        <v>150</v>
      </c>
      <c r="C15" s="66">
        <v>69911.600000000006</v>
      </c>
      <c r="D15" s="66">
        <v>124394</v>
      </c>
      <c r="E15" s="60">
        <f t="shared" ref="E15:G15" si="10">+E11</f>
        <v>1</v>
      </c>
      <c r="F15" s="60">
        <f t="shared" si="10"/>
        <v>0</v>
      </c>
      <c r="G15" s="60">
        <f t="shared" si="10"/>
        <v>0</v>
      </c>
      <c r="I15" s="77">
        <v>69911.600000000006</v>
      </c>
      <c r="J15" s="78">
        <f t="shared" si="0"/>
        <v>70812.2</v>
      </c>
      <c r="R15"/>
      <c r="S15"/>
      <c r="T15"/>
      <c r="U15"/>
      <c r="W15"/>
      <c r="X15"/>
      <c r="Y15"/>
      <c r="Z15"/>
      <c r="AA15"/>
      <c r="AB15"/>
      <c r="AC15"/>
      <c r="AD15"/>
      <c r="AE15"/>
    </row>
    <row r="16" spans="1:31">
      <c r="A16" s="73">
        <f t="shared" si="1"/>
        <v>2000</v>
      </c>
      <c r="B16" s="65" t="s">
        <v>151</v>
      </c>
      <c r="C16" s="66">
        <v>73032.899999999994</v>
      </c>
      <c r="D16" s="66">
        <v>130765.6</v>
      </c>
      <c r="E16" s="60">
        <f t="shared" ref="E16:G16" si="11">+E12</f>
        <v>0</v>
      </c>
      <c r="F16" s="60">
        <f t="shared" si="11"/>
        <v>1</v>
      </c>
      <c r="G16" s="60">
        <f t="shared" si="11"/>
        <v>0</v>
      </c>
      <c r="I16" s="77">
        <v>73032.899999999994</v>
      </c>
      <c r="J16" s="78">
        <f t="shared" si="0"/>
        <v>72832.133333333331</v>
      </c>
      <c r="R16"/>
      <c r="S16"/>
      <c r="T16"/>
      <c r="U16"/>
      <c r="W16"/>
      <c r="X16"/>
      <c r="Y16"/>
      <c r="Z16"/>
      <c r="AA16"/>
      <c r="AB16"/>
      <c r="AC16"/>
      <c r="AD16"/>
      <c r="AE16"/>
    </row>
    <row r="17" spans="1:31">
      <c r="A17" s="73">
        <f t="shared" si="1"/>
        <v>2000</v>
      </c>
      <c r="B17" s="65" t="s">
        <v>152</v>
      </c>
      <c r="C17" s="66">
        <v>75551.899999999994</v>
      </c>
      <c r="D17" s="66">
        <v>138072.29999999999</v>
      </c>
      <c r="E17" s="60">
        <f t="shared" ref="E17:G17" si="12">+E13</f>
        <v>0</v>
      </c>
      <c r="F17" s="60">
        <f t="shared" si="12"/>
        <v>0</v>
      </c>
      <c r="G17" s="60">
        <f t="shared" si="12"/>
        <v>1</v>
      </c>
      <c r="I17" s="77">
        <v>75551.899999999994</v>
      </c>
      <c r="J17" s="78">
        <f t="shared" si="0"/>
        <v>73180.866666666654</v>
      </c>
      <c r="R17"/>
      <c r="S17"/>
      <c r="T17"/>
      <c r="U17"/>
      <c r="W17"/>
      <c r="X17"/>
      <c r="Y17"/>
      <c r="Z17"/>
      <c r="AA17"/>
      <c r="AB17"/>
      <c r="AC17"/>
      <c r="AD17"/>
      <c r="AE17"/>
    </row>
    <row r="18" spans="1:31">
      <c r="A18" s="74">
        <f t="shared" si="1"/>
        <v>2001</v>
      </c>
      <c r="B18" s="67" t="s">
        <v>149</v>
      </c>
      <c r="C18" s="68">
        <v>70957.8</v>
      </c>
      <c r="D18" s="68">
        <v>132463.9</v>
      </c>
      <c r="E18" s="61">
        <f t="shared" ref="E18:G18" si="13">+E14</f>
        <v>0</v>
      </c>
      <c r="F18" s="61">
        <f t="shared" si="13"/>
        <v>0</v>
      </c>
      <c r="G18" s="61">
        <f t="shared" si="13"/>
        <v>0</v>
      </c>
      <c r="I18" s="77">
        <v>70957.8</v>
      </c>
      <c r="J18" s="78"/>
      <c r="R18"/>
      <c r="S18"/>
      <c r="T18"/>
      <c r="U18"/>
      <c r="AB18"/>
      <c r="AC18"/>
      <c r="AD18"/>
      <c r="AE18"/>
    </row>
    <row r="19" spans="1:31">
      <c r="A19" s="59" t="s">
        <v>156</v>
      </c>
      <c r="C19"/>
      <c r="D19"/>
      <c r="E19"/>
      <c r="F19"/>
      <c r="G19"/>
      <c r="I19"/>
      <c r="R19"/>
      <c r="S19"/>
      <c r="T19"/>
      <c r="U19"/>
      <c r="AB19"/>
      <c r="AC19"/>
      <c r="AD19"/>
      <c r="AE19"/>
    </row>
    <row r="20" spans="1:31">
      <c r="C20"/>
      <c r="D20"/>
      <c r="E20"/>
      <c r="F20"/>
      <c r="G20"/>
      <c r="I20"/>
      <c r="M20" s="59" t="s">
        <v>270</v>
      </c>
      <c r="R20"/>
      <c r="S20"/>
      <c r="T20"/>
      <c r="U20"/>
      <c r="AC20"/>
      <c r="AD20"/>
      <c r="AE20"/>
    </row>
    <row r="21" spans="1:31">
      <c r="C21"/>
      <c r="D21"/>
      <c r="E21"/>
      <c r="F21"/>
      <c r="G21"/>
      <c r="I21"/>
      <c r="R21"/>
      <c r="S21"/>
      <c r="T21"/>
      <c r="U21"/>
      <c r="AC21"/>
      <c r="AD21"/>
      <c r="AE21"/>
    </row>
    <row r="22" spans="1:31">
      <c r="C22"/>
      <c r="D22"/>
      <c r="E22"/>
      <c r="F22"/>
      <c r="G22"/>
      <c r="I22"/>
      <c r="R22"/>
      <c r="S22"/>
      <c r="T22"/>
      <c r="U22"/>
      <c r="AC22"/>
      <c r="AD22"/>
      <c r="AE22"/>
    </row>
    <row r="23" spans="1:31">
      <c r="C23"/>
      <c r="D23"/>
      <c r="E23"/>
      <c r="F23"/>
      <c r="G23"/>
      <c r="I23"/>
      <c r="AC23"/>
      <c r="AD23"/>
      <c r="AE23"/>
    </row>
    <row r="24" spans="1:31">
      <c r="C24"/>
      <c r="D24"/>
      <c r="E24"/>
      <c r="F24"/>
      <c r="G24"/>
      <c r="I24"/>
      <c r="AC24"/>
      <c r="AD24"/>
      <c r="AE24"/>
    </row>
    <row r="25" spans="1:31">
      <c r="C25"/>
      <c r="D25"/>
      <c r="E25"/>
      <c r="F25"/>
      <c r="G25"/>
      <c r="I25"/>
      <c r="AC25"/>
      <c r="AD25"/>
      <c r="AE25"/>
    </row>
    <row r="26" spans="1:31">
      <c r="C26"/>
      <c r="D26"/>
      <c r="E26"/>
      <c r="F26"/>
      <c r="G26"/>
      <c r="I26"/>
    </row>
    <row r="27" spans="1:31">
      <c r="C27"/>
      <c r="D27"/>
      <c r="E27"/>
      <c r="F27"/>
      <c r="G27"/>
      <c r="I27"/>
    </row>
    <row r="28" spans="1:31">
      <c r="C28"/>
      <c r="D28"/>
      <c r="E28"/>
      <c r="F28"/>
      <c r="G28"/>
      <c r="I28"/>
    </row>
    <row r="29" spans="1:31">
      <c r="C29"/>
      <c r="D29"/>
      <c r="E29"/>
      <c r="F29"/>
      <c r="G29"/>
      <c r="I29"/>
    </row>
    <row r="30" spans="1:31">
      <c r="D30"/>
      <c r="I30"/>
    </row>
    <row r="31" spans="1:31">
      <c r="D31"/>
      <c r="I31"/>
    </row>
    <row r="32" spans="1:31">
      <c r="D32"/>
      <c r="I32"/>
    </row>
    <row r="33" spans="4:9">
      <c r="D33"/>
      <c r="I33"/>
    </row>
    <row r="34" spans="4:9">
      <c r="D34"/>
      <c r="I34"/>
    </row>
    <row r="35" spans="4:9">
      <c r="D35"/>
    </row>
    <row r="36" spans="4:9">
      <c r="D36"/>
    </row>
    <row r="37" spans="4:9">
      <c r="D37"/>
    </row>
    <row r="38" spans="4:9">
      <c r="D38"/>
    </row>
    <row r="39" spans="4:9">
      <c r="D39"/>
    </row>
    <row r="40" spans="4:9">
      <c r="D40"/>
    </row>
    <row r="41" spans="4:9">
      <c r="D41"/>
    </row>
    <row r="42" spans="4:9">
      <c r="D42"/>
    </row>
    <row r="43" spans="4:9">
      <c r="D43"/>
    </row>
    <row r="44" spans="4:9">
      <c r="D44"/>
    </row>
    <row r="45" spans="4:9">
      <c r="D45"/>
    </row>
    <row r="46" spans="4:9">
      <c r="D46"/>
    </row>
    <row r="47" spans="4:9">
      <c r="D47"/>
    </row>
    <row r="48" spans="4:9">
      <c r="D48"/>
    </row>
    <row r="49" spans="4:4">
      <c r="D49"/>
    </row>
    <row r="50" spans="4:4">
      <c r="D50"/>
    </row>
    <row r="51" spans="4:4">
      <c r="D51"/>
    </row>
    <row r="52" spans="4:4">
      <c r="D52"/>
    </row>
    <row r="53" spans="4:4">
      <c r="D53"/>
    </row>
  </sheetData>
  <phoneticPr fontId="1"/>
  <pageMargins left="0.75" right="0.75" top="1" bottom="1" header="0.51200000000000001" footer="0.51200000000000001"/>
  <pageSetup paperSize="9" orientation="portrait" horizontalDpi="300" verticalDpi="300" r:id="rId1"/>
  <headerFooter alignWithMargins="0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>
  <dimension ref="A1:J105"/>
  <sheetViews>
    <sheetView workbookViewId="0">
      <selection activeCell="I2" sqref="I2"/>
    </sheetView>
  </sheetViews>
  <sheetFormatPr defaultRowHeight="13.5"/>
  <cols>
    <col min="1" max="2" width="9" style="51"/>
    <col min="3" max="3" width="9.125" style="51" bestFit="1" customWidth="1"/>
    <col min="4" max="4" width="11.75" style="51" bestFit="1" customWidth="1"/>
    <col min="5" max="5" width="9.125" style="51" bestFit="1" customWidth="1"/>
    <col min="6" max="7" width="11.5" style="79" bestFit="1" customWidth="1"/>
    <col min="8" max="258" width="9" style="51"/>
    <col min="259" max="259" width="9.125" style="51" bestFit="1" customWidth="1"/>
    <col min="260" max="260" width="11.75" style="51" bestFit="1" customWidth="1"/>
    <col min="261" max="261" width="9.125" style="51" bestFit="1" customWidth="1"/>
    <col min="262" max="263" width="11.5" style="51" bestFit="1" customWidth="1"/>
    <col min="264" max="514" width="9" style="51"/>
    <col min="515" max="515" width="9.125" style="51" bestFit="1" customWidth="1"/>
    <col min="516" max="516" width="11.75" style="51" bestFit="1" customWidth="1"/>
    <col min="517" max="517" width="9.125" style="51" bestFit="1" customWidth="1"/>
    <col min="518" max="519" width="11.5" style="51" bestFit="1" customWidth="1"/>
    <col min="520" max="770" width="9" style="51"/>
    <col min="771" max="771" width="9.125" style="51" bestFit="1" customWidth="1"/>
    <col min="772" max="772" width="11.75" style="51" bestFit="1" customWidth="1"/>
    <col min="773" max="773" width="9.125" style="51" bestFit="1" customWidth="1"/>
    <col min="774" max="775" width="11.5" style="51" bestFit="1" customWidth="1"/>
    <col min="776" max="1026" width="9" style="51"/>
    <col min="1027" max="1027" width="9.125" style="51" bestFit="1" customWidth="1"/>
    <col min="1028" max="1028" width="11.75" style="51" bestFit="1" customWidth="1"/>
    <col min="1029" max="1029" width="9.125" style="51" bestFit="1" customWidth="1"/>
    <col min="1030" max="1031" width="11.5" style="51" bestFit="1" customWidth="1"/>
    <col min="1032" max="1282" width="9" style="51"/>
    <col min="1283" max="1283" width="9.125" style="51" bestFit="1" customWidth="1"/>
    <col min="1284" max="1284" width="11.75" style="51" bestFit="1" customWidth="1"/>
    <col min="1285" max="1285" width="9.125" style="51" bestFit="1" customWidth="1"/>
    <col min="1286" max="1287" width="11.5" style="51" bestFit="1" customWidth="1"/>
    <col min="1288" max="1538" width="9" style="51"/>
    <col min="1539" max="1539" width="9.125" style="51" bestFit="1" customWidth="1"/>
    <col min="1540" max="1540" width="11.75" style="51" bestFit="1" customWidth="1"/>
    <col min="1541" max="1541" width="9.125" style="51" bestFit="1" customWidth="1"/>
    <col min="1542" max="1543" width="11.5" style="51" bestFit="1" customWidth="1"/>
    <col min="1544" max="1794" width="9" style="51"/>
    <col min="1795" max="1795" width="9.125" style="51" bestFit="1" customWidth="1"/>
    <col min="1796" max="1796" width="11.75" style="51" bestFit="1" customWidth="1"/>
    <col min="1797" max="1797" width="9.125" style="51" bestFit="1" customWidth="1"/>
    <col min="1798" max="1799" width="11.5" style="51" bestFit="1" customWidth="1"/>
    <col min="1800" max="2050" width="9" style="51"/>
    <col min="2051" max="2051" width="9.125" style="51" bestFit="1" customWidth="1"/>
    <col min="2052" max="2052" width="11.75" style="51" bestFit="1" customWidth="1"/>
    <col min="2053" max="2053" width="9.125" style="51" bestFit="1" customWidth="1"/>
    <col min="2054" max="2055" width="11.5" style="51" bestFit="1" customWidth="1"/>
    <col min="2056" max="2306" width="9" style="51"/>
    <col min="2307" max="2307" width="9.125" style="51" bestFit="1" customWidth="1"/>
    <col min="2308" max="2308" width="11.75" style="51" bestFit="1" customWidth="1"/>
    <col min="2309" max="2309" width="9.125" style="51" bestFit="1" customWidth="1"/>
    <col min="2310" max="2311" width="11.5" style="51" bestFit="1" customWidth="1"/>
    <col min="2312" max="2562" width="9" style="51"/>
    <col min="2563" max="2563" width="9.125" style="51" bestFit="1" customWidth="1"/>
    <col min="2564" max="2564" width="11.75" style="51" bestFit="1" customWidth="1"/>
    <col min="2565" max="2565" width="9.125" style="51" bestFit="1" customWidth="1"/>
    <col min="2566" max="2567" width="11.5" style="51" bestFit="1" customWidth="1"/>
    <col min="2568" max="2818" width="9" style="51"/>
    <col min="2819" max="2819" width="9.125" style="51" bestFit="1" customWidth="1"/>
    <col min="2820" max="2820" width="11.75" style="51" bestFit="1" customWidth="1"/>
    <col min="2821" max="2821" width="9.125" style="51" bestFit="1" customWidth="1"/>
    <col min="2822" max="2823" width="11.5" style="51" bestFit="1" customWidth="1"/>
    <col min="2824" max="3074" width="9" style="51"/>
    <col min="3075" max="3075" width="9.125" style="51" bestFit="1" customWidth="1"/>
    <col min="3076" max="3076" width="11.75" style="51" bestFit="1" customWidth="1"/>
    <col min="3077" max="3077" width="9.125" style="51" bestFit="1" customWidth="1"/>
    <col min="3078" max="3079" width="11.5" style="51" bestFit="1" customWidth="1"/>
    <col min="3080" max="3330" width="9" style="51"/>
    <col min="3331" max="3331" width="9.125" style="51" bestFit="1" customWidth="1"/>
    <col min="3332" max="3332" width="11.75" style="51" bestFit="1" customWidth="1"/>
    <col min="3333" max="3333" width="9.125" style="51" bestFit="1" customWidth="1"/>
    <col min="3334" max="3335" width="11.5" style="51" bestFit="1" customWidth="1"/>
    <col min="3336" max="3586" width="9" style="51"/>
    <col min="3587" max="3587" width="9.125" style="51" bestFit="1" customWidth="1"/>
    <col min="3588" max="3588" width="11.75" style="51" bestFit="1" customWidth="1"/>
    <col min="3589" max="3589" width="9.125" style="51" bestFit="1" customWidth="1"/>
    <col min="3590" max="3591" width="11.5" style="51" bestFit="1" customWidth="1"/>
    <col min="3592" max="3842" width="9" style="51"/>
    <col min="3843" max="3843" width="9.125" style="51" bestFit="1" customWidth="1"/>
    <col min="3844" max="3844" width="11.75" style="51" bestFit="1" customWidth="1"/>
    <col min="3845" max="3845" width="9.125" style="51" bestFit="1" customWidth="1"/>
    <col min="3846" max="3847" width="11.5" style="51" bestFit="1" customWidth="1"/>
    <col min="3848" max="4098" width="9" style="51"/>
    <col min="4099" max="4099" width="9.125" style="51" bestFit="1" customWidth="1"/>
    <col min="4100" max="4100" width="11.75" style="51" bestFit="1" customWidth="1"/>
    <col min="4101" max="4101" width="9.125" style="51" bestFit="1" customWidth="1"/>
    <col min="4102" max="4103" width="11.5" style="51" bestFit="1" customWidth="1"/>
    <col min="4104" max="4354" width="9" style="51"/>
    <col min="4355" max="4355" width="9.125" style="51" bestFit="1" customWidth="1"/>
    <col min="4356" max="4356" width="11.75" style="51" bestFit="1" customWidth="1"/>
    <col min="4357" max="4357" width="9.125" style="51" bestFit="1" customWidth="1"/>
    <col min="4358" max="4359" width="11.5" style="51" bestFit="1" customWidth="1"/>
    <col min="4360" max="4610" width="9" style="51"/>
    <col min="4611" max="4611" width="9.125" style="51" bestFit="1" customWidth="1"/>
    <col min="4612" max="4612" width="11.75" style="51" bestFit="1" customWidth="1"/>
    <col min="4613" max="4613" width="9.125" style="51" bestFit="1" customWidth="1"/>
    <col min="4614" max="4615" width="11.5" style="51" bestFit="1" customWidth="1"/>
    <col min="4616" max="4866" width="9" style="51"/>
    <col min="4867" max="4867" width="9.125" style="51" bestFit="1" customWidth="1"/>
    <col min="4868" max="4868" width="11.75" style="51" bestFit="1" customWidth="1"/>
    <col min="4869" max="4869" width="9.125" style="51" bestFit="1" customWidth="1"/>
    <col min="4870" max="4871" width="11.5" style="51" bestFit="1" customWidth="1"/>
    <col min="4872" max="5122" width="9" style="51"/>
    <col min="5123" max="5123" width="9.125" style="51" bestFit="1" customWidth="1"/>
    <col min="5124" max="5124" width="11.75" style="51" bestFit="1" customWidth="1"/>
    <col min="5125" max="5125" width="9.125" style="51" bestFit="1" customWidth="1"/>
    <col min="5126" max="5127" width="11.5" style="51" bestFit="1" customWidth="1"/>
    <col min="5128" max="5378" width="9" style="51"/>
    <col min="5379" max="5379" width="9.125" style="51" bestFit="1" customWidth="1"/>
    <col min="5380" max="5380" width="11.75" style="51" bestFit="1" customWidth="1"/>
    <col min="5381" max="5381" width="9.125" style="51" bestFit="1" customWidth="1"/>
    <col min="5382" max="5383" width="11.5" style="51" bestFit="1" customWidth="1"/>
    <col min="5384" max="5634" width="9" style="51"/>
    <col min="5635" max="5635" width="9.125" style="51" bestFit="1" customWidth="1"/>
    <col min="5636" max="5636" width="11.75" style="51" bestFit="1" customWidth="1"/>
    <col min="5637" max="5637" width="9.125" style="51" bestFit="1" customWidth="1"/>
    <col min="5638" max="5639" width="11.5" style="51" bestFit="1" customWidth="1"/>
    <col min="5640" max="5890" width="9" style="51"/>
    <col min="5891" max="5891" width="9.125" style="51" bestFit="1" customWidth="1"/>
    <col min="5892" max="5892" width="11.75" style="51" bestFit="1" customWidth="1"/>
    <col min="5893" max="5893" width="9.125" style="51" bestFit="1" customWidth="1"/>
    <col min="5894" max="5895" width="11.5" style="51" bestFit="1" customWidth="1"/>
    <col min="5896" max="6146" width="9" style="51"/>
    <col min="6147" max="6147" width="9.125" style="51" bestFit="1" customWidth="1"/>
    <col min="6148" max="6148" width="11.75" style="51" bestFit="1" customWidth="1"/>
    <col min="6149" max="6149" width="9.125" style="51" bestFit="1" customWidth="1"/>
    <col min="6150" max="6151" width="11.5" style="51" bestFit="1" customWidth="1"/>
    <col min="6152" max="6402" width="9" style="51"/>
    <col min="6403" max="6403" width="9.125" style="51" bestFit="1" customWidth="1"/>
    <col min="6404" max="6404" width="11.75" style="51" bestFit="1" customWidth="1"/>
    <col min="6405" max="6405" width="9.125" style="51" bestFit="1" customWidth="1"/>
    <col min="6406" max="6407" width="11.5" style="51" bestFit="1" customWidth="1"/>
    <col min="6408" max="6658" width="9" style="51"/>
    <col min="6659" max="6659" width="9.125" style="51" bestFit="1" customWidth="1"/>
    <col min="6660" max="6660" width="11.75" style="51" bestFit="1" customWidth="1"/>
    <col min="6661" max="6661" width="9.125" style="51" bestFit="1" customWidth="1"/>
    <col min="6662" max="6663" width="11.5" style="51" bestFit="1" customWidth="1"/>
    <col min="6664" max="6914" width="9" style="51"/>
    <col min="6915" max="6915" width="9.125" style="51" bestFit="1" customWidth="1"/>
    <col min="6916" max="6916" width="11.75" style="51" bestFit="1" customWidth="1"/>
    <col min="6917" max="6917" width="9.125" style="51" bestFit="1" customWidth="1"/>
    <col min="6918" max="6919" width="11.5" style="51" bestFit="1" customWidth="1"/>
    <col min="6920" max="7170" width="9" style="51"/>
    <col min="7171" max="7171" width="9.125" style="51" bestFit="1" customWidth="1"/>
    <col min="7172" max="7172" width="11.75" style="51" bestFit="1" customWidth="1"/>
    <col min="7173" max="7173" width="9.125" style="51" bestFit="1" customWidth="1"/>
    <col min="7174" max="7175" width="11.5" style="51" bestFit="1" customWidth="1"/>
    <col min="7176" max="7426" width="9" style="51"/>
    <col min="7427" max="7427" width="9.125" style="51" bestFit="1" customWidth="1"/>
    <col min="7428" max="7428" width="11.75" style="51" bestFit="1" customWidth="1"/>
    <col min="7429" max="7429" width="9.125" style="51" bestFit="1" customWidth="1"/>
    <col min="7430" max="7431" width="11.5" style="51" bestFit="1" customWidth="1"/>
    <col min="7432" max="7682" width="9" style="51"/>
    <col min="7683" max="7683" width="9.125" style="51" bestFit="1" customWidth="1"/>
    <col min="7684" max="7684" width="11.75" style="51" bestFit="1" customWidth="1"/>
    <col min="7685" max="7685" width="9.125" style="51" bestFit="1" customWidth="1"/>
    <col min="7686" max="7687" width="11.5" style="51" bestFit="1" customWidth="1"/>
    <col min="7688" max="7938" width="9" style="51"/>
    <col min="7939" max="7939" width="9.125" style="51" bestFit="1" customWidth="1"/>
    <col min="7940" max="7940" width="11.75" style="51" bestFit="1" customWidth="1"/>
    <col min="7941" max="7941" width="9.125" style="51" bestFit="1" customWidth="1"/>
    <col min="7942" max="7943" width="11.5" style="51" bestFit="1" customWidth="1"/>
    <col min="7944" max="8194" width="9" style="51"/>
    <col min="8195" max="8195" width="9.125" style="51" bestFit="1" customWidth="1"/>
    <col min="8196" max="8196" width="11.75" style="51" bestFit="1" customWidth="1"/>
    <col min="8197" max="8197" width="9.125" style="51" bestFit="1" customWidth="1"/>
    <col min="8198" max="8199" width="11.5" style="51" bestFit="1" customWidth="1"/>
    <col min="8200" max="8450" width="9" style="51"/>
    <col min="8451" max="8451" width="9.125" style="51" bestFit="1" customWidth="1"/>
    <col min="8452" max="8452" width="11.75" style="51" bestFit="1" customWidth="1"/>
    <col min="8453" max="8453" width="9.125" style="51" bestFit="1" customWidth="1"/>
    <col min="8454" max="8455" width="11.5" style="51" bestFit="1" customWidth="1"/>
    <col min="8456" max="8706" width="9" style="51"/>
    <col min="8707" max="8707" width="9.125" style="51" bestFit="1" customWidth="1"/>
    <col min="8708" max="8708" width="11.75" style="51" bestFit="1" customWidth="1"/>
    <col min="8709" max="8709" width="9.125" style="51" bestFit="1" customWidth="1"/>
    <col min="8710" max="8711" width="11.5" style="51" bestFit="1" customWidth="1"/>
    <col min="8712" max="8962" width="9" style="51"/>
    <col min="8963" max="8963" width="9.125" style="51" bestFit="1" customWidth="1"/>
    <col min="8964" max="8964" width="11.75" style="51" bestFit="1" customWidth="1"/>
    <col min="8965" max="8965" width="9.125" style="51" bestFit="1" customWidth="1"/>
    <col min="8966" max="8967" width="11.5" style="51" bestFit="1" customWidth="1"/>
    <col min="8968" max="9218" width="9" style="51"/>
    <col min="9219" max="9219" width="9.125" style="51" bestFit="1" customWidth="1"/>
    <col min="9220" max="9220" width="11.75" style="51" bestFit="1" customWidth="1"/>
    <col min="9221" max="9221" width="9.125" style="51" bestFit="1" customWidth="1"/>
    <col min="9222" max="9223" width="11.5" style="51" bestFit="1" customWidth="1"/>
    <col min="9224" max="9474" width="9" style="51"/>
    <col min="9475" max="9475" width="9.125" style="51" bestFit="1" customWidth="1"/>
    <col min="9476" max="9476" width="11.75" style="51" bestFit="1" customWidth="1"/>
    <col min="9477" max="9477" width="9.125" style="51" bestFit="1" customWidth="1"/>
    <col min="9478" max="9479" width="11.5" style="51" bestFit="1" customWidth="1"/>
    <col min="9480" max="9730" width="9" style="51"/>
    <col min="9731" max="9731" width="9.125" style="51" bestFit="1" customWidth="1"/>
    <col min="9732" max="9732" width="11.75" style="51" bestFit="1" customWidth="1"/>
    <col min="9733" max="9733" width="9.125" style="51" bestFit="1" customWidth="1"/>
    <col min="9734" max="9735" width="11.5" style="51" bestFit="1" customWidth="1"/>
    <col min="9736" max="9986" width="9" style="51"/>
    <col min="9987" max="9987" width="9.125" style="51" bestFit="1" customWidth="1"/>
    <col min="9988" max="9988" width="11.75" style="51" bestFit="1" customWidth="1"/>
    <col min="9989" max="9989" width="9.125" style="51" bestFit="1" customWidth="1"/>
    <col min="9990" max="9991" width="11.5" style="51" bestFit="1" customWidth="1"/>
    <col min="9992" max="10242" width="9" style="51"/>
    <col min="10243" max="10243" width="9.125" style="51" bestFit="1" customWidth="1"/>
    <col min="10244" max="10244" width="11.75" style="51" bestFit="1" customWidth="1"/>
    <col min="10245" max="10245" width="9.125" style="51" bestFit="1" customWidth="1"/>
    <col min="10246" max="10247" width="11.5" style="51" bestFit="1" customWidth="1"/>
    <col min="10248" max="10498" width="9" style="51"/>
    <col min="10499" max="10499" width="9.125" style="51" bestFit="1" customWidth="1"/>
    <col min="10500" max="10500" width="11.75" style="51" bestFit="1" customWidth="1"/>
    <col min="10501" max="10501" width="9.125" style="51" bestFit="1" customWidth="1"/>
    <col min="10502" max="10503" width="11.5" style="51" bestFit="1" customWidth="1"/>
    <col min="10504" max="10754" width="9" style="51"/>
    <col min="10755" max="10755" width="9.125" style="51" bestFit="1" customWidth="1"/>
    <col min="10756" max="10756" width="11.75" style="51" bestFit="1" customWidth="1"/>
    <col min="10757" max="10757" width="9.125" style="51" bestFit="1" customWidth="1"/>
    <col min="10758" max="10759" width="11.5" style="51" bestFit="1" customWidth="1"/>
    <col min="10760" max="11010" width="9" style="51"/>
    <col min="11011" max="11011" width="9.125" style="51" bestFit="1" customWidth="1"/>
    <col min="11012" max="11012" width="11.75" style="51" bestFit="1" customWidth="1"/>
    <col min="11013" max="11013" width="9.125" style="51" bestFit="1" customWidth="1"/>
    <col min="11014" max="11015" width="11.5" style="51" bestFit="1" customWidth="1"/>
    <col min="11016" max="11266" width="9" style="51"/>
    <col min="11267" max="11267" width="9.125" style="51" bestFit="1" customWidth="1"/>
    <col min="11268" max="11268" width="11.75" style="51" bestFit="1" customWidth="1"/>
    <col min="11269" max="11269" width="9.125" style="51" bestFit="1" customWidth="1"/>
    <col min="11270" max="11271" width="11.5" style="51" bestFit="1" customWidth="1"/>
    <col min="11272" max="11522" width="9" style="51"/>
    <col min="11523" max="11523" width="9.125" style="51" bestFit="1" customWidth="1"/>
    <col min="11524" max="11524" width="11.75" style="51" bestFit="1" customWidth="1"/>
    <col min="11525" max="11525" width="9.125" style="51" bestFit="1" customWidth="1"/>
    <col min="11526" max="11527" width="11.5" style="51" bestFit="1" customWidth="1"/>
    <col min="11528" max="11778" width="9" style="51"/>
    <col min="11779" max="11779" width="9.125" style="51" bestFit="1" customWidth="1"/>
    <col min="11780" max="11780" width="11.75" style="51" bestFit="1" customWidth="1"/>
    <col min="11781" max="11781" width="9.125" style="51" bestFit="1" customWidth="1"/>
    <col min="11782" max="11783" width="11.5" style="51" bestFit="1" customWidth="1"/>
    <col min="11784" max="12034" width="9" style="51"/>
    <col min="12035" max="12035" width="9.125" style="51" bestFit="1" customWidth="1"/>
    <col min="12036" max="12036" width="11.75" style="51" bestFit="1" customWidth="1"/>
    <col min="12037" max="12037" width="9.125" style="51" bestFit="1" customWidth="1"/>
    <col min="12038" max="12039" width="11.5" style="51" bestFit="1" customWidth="1"/>
    <col min="12040" max="12290" width="9" style="51"/>
    <col min="12291" max="12291" width="9.125" style="51" bestFit="1" customWidth="1"/>
    <col min="12292" max="12292" width="11.75" style="51" bestFit="1" customWidth="1"/>
    <col min="12293" max="12293" width="9.125" style="51" bestFit="1" customWidth="1"/>
    <col min="12294" max="12295" width="11.5" style="51" bestFit="1" customWidth="1"/>
    <col min="12296" max="12546" width="9" style="51"/>
    <col min="12547" max="12547" width="9.125" style="51" bestFit="1" customWidth="1"/>
    <col min="12548" max="12548" width="11.75" style="51" bestFit="1" customWidth="1"/>
    <col min="12549" max="12549" width="9.125" style="51" bestFit="1" customWidth="1"/>
    <col min="12550" max="12551" width="11.5" style="51" bestFit="1" customWidth="1"/>
    <col min="12552" max="12802" width="9" style="51"/>
    <col min="12803" max="12803" width="9.125" style="51" bestFit="1" customWidth="1"/>
    <col min="12804" max="12804" width="11.75" style="51" bestFit="1" customWidth="1"/>
    <col min="12805" max="12805" width="9.125" style="51" bestFit="1" customWidth="1"/>
    <col min="12806" max="12807" width="11.5" style="51" bestFit="1" customWidth="1"/>
    <col min="12808" max="13058" width="9" style="51"/>
    <col min="13059" max="13059" width="9.125" style="51" bestFit="1" customWidth="1"/>
    <col min="13060" max="13060" width="11.75" style="51" bestFit="1" customWidth="1"/>
    <col min="13061" max="13061" width="9.125" style="51" bestFit="1" customWidth="1"/>
    <col min="13062" max="13063" width="11.5" style="51" bestFit="1" customWidth="1"/>
    <col min="13064" max="13314" width="9" style="51"/>
    <col min="13315" max="13315" width="9.125" style="51" bestFit="1" customWidth="1"/>
    <col min="13316" max="13316" width="11.75" style="51" bestFit="1" customWidth="1"/>
    <col min="13317" max="13317" width="9.125" style="51" bestFit="1" customWidth="1"/>
    <col min="13318" max="13319" width="11.5" style="51" bestFit="1" customWidth="1"/>
    <col min="13320" max="13570" width="9" style="51"/>
    <col min="13571" max="13571" width="9.125" style="51" bestFit="1" customWidth="1"/>
    <col min="13572" max="13572" width="11.75" style="51" bestFit="1" customWidth="1"/>
    <col min="13573" max="13573" width="9.125" style="51" bestFit="1" customWidth="1"/>
    <col min="13574" max="13575" width="11.5" style="51" bestFit="1" customWidth="1"/>
    <col min="13576" max="13826" width="9" style="51"/>
    <col min="13827" max="13827" width="9.125" style="51" bestFit="1" customWidth="1"/>
    <col min="13828" max="13828" width="11.75" style="51" bestFit="1" customWidth="1"/>
    <col min="13829" max="13829" width="9.125" style="51" bestFit="1" customWidth="1"/>
    <col min="13830" max="13831" width="11.5" style="51" bestFit="1" customWidth="1"/>
    <col min="13832" max="14082" width="9" style="51"/>
    <col min="14083" max="14083" width="9.125" style="51" bestFit="1" customWidth="1"/>
    <col min="14084" max="14084" width="11.75" style="51" bestFit="1" customWidth="1"/>
    <col min="14085" max="14085" width="9.125" style="51" bestFit="1" customWidth="1"/>
    <col min="14086" max="14087" width="11.5" style="51" bestFit="1" customWidth="1"/>
    <col min="14088" max="14338" width="9" style="51"/>
    <col min="14339" max="14339" width="9.125" style="51" bestFit="1" customWidth="1"/>
    <col min="14340" max="14340" width="11.75" style="51" bestFit="1" customWidth="1"/>
    <col min="14341" max="14341" width="9.125" style="51" bestFit="1" customWidth="1"/>
    <col min="14342" max="14343" width="11.5" style="51" bestFit="1" customWidth="1"/>
    <col min="14344" max="14594" width="9" style="51"/>
    <col min="14595" max="14595" width="9.125" style="51" bestFit="1" customWidth="1"/>
    <col min="14596" max="14596" width="11.75" style="51" bestFit="1" customWidth="1"/>
    <col min="14597" max="14597" width="9.125" style="51" bestFit="1" customWidth="1"/>
    <col min="14598" max="14599" width="11.5" style="51" bestFit="1" customWidth="1"/>
    <col min="14600" max="14850" width="9" style="51"/>
    <col min="14851" max="14851" width="9.125" style="51" bestFit="1" customWidth="1"/>
    <col min="14852" max="14852" width="11.75" style="51" bestFit="1" customWidth="1"/>
    <col min="14853" max="14853" width="9.125" style="51" bestFit="1" customWidth="1"/>
    <col min="14854" max="14855" width="11.5" style="51" bestFit="1" customWidth="1"/>
    <col min="14856" max="15106" width="9" style="51"/>
    <col min="15107" max="15107" width="9.125" style="51" bestFit="1" customWidth="1"/>
    <col min="15108" max="15108" width="11.75" style="51" bestFit="1" customWidth="1"/>
    <col min="15109" max="15109" width="9.125" style="51" bestFit="1" customWidth="1"/>
    <col min="15110" max="15111" width="11.5" style="51" bestFit="1" customWidth="1"/>
    <col min="15112" max="15362" width="9" style="51"/>
    <col min="15363" max="15363" width="9.125" style="51" bestFit="1" customWidth="1"/>
    <col min="15364" max="15364" width="11.75" style="51" bestFit="1" customWidth="1"/>
    <col min="15365" max="15365" width="9.125" style="51" bestFit="1" customWidth="1"/>
    <col min="15366" max="15367" width="11.5" style="51" bestFit="1" customWidth="1"/>
    <col min="15368" max="15618" width="9" style="51"/>
    <col min="15619" max="15619" width="9.125" style="51" bestFit="1" customWidth="1"/>
    <col min="15620" max="15620" width="11.75" style="51" bestFit="1" customWidth="1"/>
    <col min="15621" max="15621" width="9.125" style="51" bestFit="1" customWidth="1"/>
    <col min="15622" max="15623" width="11.5" style="51" bestFit="1" customWidth="1"/>
    <col min="15624" max="15874" width="9" style="51"/>
    <col min="15875" max="15875" width="9.125" style="51" bestFit="1" customWidth="1"/>
    <col min="15876" max="15876" width="11.75" style="51" bestFit="1" customWidth="1"/>
    <col min="15877" max="15877" width="9.125" style="51" bestFit="1" customWidth="1"/>
    <col min="15878" max="15879" width="11.5" style="51" bestFit="1" customWidth="1"/>
    <col min="15880" max="16130" width="9" style="51"/>
    <col min="16131" max="16131" width="9.125" style="51" bestFit="1" customWidth="1"/>
    <col min="16132" max="16132" width="11.75" style="51" bestFit="1" customWidth="1"/>
    <col min="16133" max="16133" width="9.125" style="51" bestFit="1" customWidth="1"/>
    <col min="16134" max="16135" width="11.5" style="51" bestFit="1" customWidth="1"/>
    <col min="16136" max="16384" width="9" style="51"/>
  </cols>
  <sheetData>
    <row r="1" spans="1:10">
      <c r="C1" s="51" t="s">
        <v>165</v>
      </c>
      <c r="D1" s="51" t="s">
        <v>201</v>
      </c>
      <c r="E1" s="51" t="s">
        <v>202</v>
      </c>
      <c r="F1" s="79" t="s">
        <v>203</v>
      </c>
      <c r="G1" s="79" t="s">
        <v>204</v>
      </c>
    </row>
    <row r="2" spans="1:10">
      <c r="C2" s="51">
        <v>1995.1</v>
      </c>
      <c r="E2" s="80">
        <v>389053</v>
      </c>
      <c r="I2" s="51" t="s">
        <v>268</v>
      </c>
      <c r="J2" s="51" t="s">
        <v>205</v>
      </c>
    </row>
    <row r="3" spans="1:10">
      <c r="C3" s="51">
        <v>1995.11</v>
      </c>
      <c r="E3" s="80">
        <v>390595</v>
      </c>
      <c r="F3" s="79">
        <f>+AVERAGE(E2:E4)</f>
        <v>414029.33333333331</v>
      </c>
    </row>
    <row r="4" spans="1:10">
      <c r="C4" s="51">
        <v>1995.12</v>
      </c>
      <c r="E4" s="80">
        <v>462440</v>
      </c>
      <c r="F4" s="79">
        <f t="shared" ref="F4:F66" si="0">+AVERAGE(E3:E5)</f>
        <v>418522.33333333331</v>
      </c>
      <c r="G4" s="79">
        <f t="shared" ref="G4:G67" si="1">+AVERAGE(E2:E6)</f>
        <v>410738</v>
      </c>
    </row>
    <row r="5" spans="1:10">
      <c r="A5" s="51">
        <v>1996</v>
      </c>
      <c r="B5" s="51">
        <v>1</v>
      </c>
      <c r="C5" s="51">
        <v>1996.01</v>
      </c>
      <c r="D5" s="81">
        <v>35065</v>
      </c>
      <c r="E5" s="80">
        <v>402532</v>
      </c>
      <c r="F5" s="79">
        <f t="shared" si="0"/>
        <v>424680.66666666669</v>
      </c>
      <c r="G5" s="79">
        <f t="shared" si="1"/>
        <v>417193.2</v>
      </c>
    </row>
    <row r="6" spans="1:10">
      <c r="A6"/>
      <c r="B6" s="51">
        <v>2</v>
      </c>
      <c r="C6" s="51">
        <v>1996.02</v>
      </c>
      <c r="D6" s="81">
        <v>35096</v>
      </c>
      <c r="E6" s="80">
        <v>409070</v>
      </c>
      <c r="F6" s="79">
        <f t="shared" si="0"/>
        <v>410977</v>
      </c>
      <c r="G6" s="79">
        <f t="shared" si="1"/>
        <v>424842.4</v>
      </c>
    </row>
    <row r="7" spans="1:10">
      <c r="A7"/>
      <c r="B7" s="51">
        <v>3</v>
      </c>
      <c r="C7" s="51">
        <v>1996.03</v>
      </c>
      <c r="D7" s="81">
        <v>35125</v>
      </c>
      <c r="E7" s="80">
        <v>421329</v>
      </c>
      <c r="F7" s="79">
        <f t="shared" si="0"/>
        <v>419746.66666666669</v>
      </c>
      <c r="G7" s="79">
        <f t="shared" si="1"/>
        <v>413327.2</v>
      </c>
    </row>
    <row r="8" spans="1:10">
      <c r="A8"/>
      <c r="B8" s="51">
        <v>4</v>
      </c>
      <c r="C8" s="51">
        <v>1996.04</v>
      </c>
      <c r="D8" s="81">
        <v>35156</v>
      </c>
      <c r="E8" s="80">
        <v>428841</v>
      </c>
      <c r="F8" s="79">
        <f t="shared" si="0"/>
        <v>418344.66666666669</v>
      </c>
      <c r="G8" s="79">
        <f t="shared" si="1"/>
        <v>419347.4</v>
      </c>
    </row>
    <row r="9" spans="1:10">
      <c r="A9"/>
      <c r="B9" s="51">
        <v>5</v>
      </c>
      <c r="C9" s="51">
        <v>1996.05</v>
      </c>
      <c r="D9" s="81">
        <v>35186</v>
      </c>
      <c r="E9" s="80">
        <v>404864</v>
      </c>
      <c r="F9" s="79">
        <f t="shared" si="0"/>
        <v>422112.66666666669</v>
      </c>
      <c r="G9" s="79">
        <f t="shared" si="1"/>
        <v>420910.6</v>
      </c>
    </row>
    <row r="10" spans="1:10">
      <c r="A10"/>
      <c r="B10" s="51">
        <v>6</v>
      </c>
      <c r="C10" s="51">
        <v>1996.06</v>
      </c>
      <c r="D10" s="81">
        <v>35217</v>
      </c>
      <c r="E10" s="80">
        <v>432633</v>
      </c>
      <c r="F10" s="79">
        <f t="shared" si="0"/>
        <v>418127.66666666669</v>
      </c>
      <c r="G10" s="79">
        <f t="shared" si="1"/>
        <v>419623.4</v>
      </c>
    </row>
    <row r="11" spans="1:10">
      <c r="A11"/>
      <c r="B11" s="51">
        <v>7</v>
      </c>
      <c r="C11" s="51">
        <v>1996.07</v>
      </c>
      <c r="D11" s="81">
        <v>35247</v>
      </c>
      <c r="E11" s="80">
        <v>416886</v>
      </c>
      <c r="F11" s="79">
        <f t="shared" si="0"/>
        <v>421470.66666666669</v>
      </c>
      <c r="G11" s="79">
        <f t="shared" si="1"/>
        <v>417438</v>
      </c>
    </row>
    <row r="12" spans="1:10">
      <c r="A12"/>
      <c r="B12" s="51">
        <v>8</v>
      </c>
      <c r="C12" s="51">
        <v>1996.08</v>
      </c>
      <c r="D12" s="81">
        <v>35278</v>
      </c>
      <c r="E12" s="80">
        <v>414893</v>
      </c>
      <c r="F12" s="79">
        <f t="shared" si="0"/>
        <v>416564.33333333331</v>
      </c>
      <c r="G12" s="79">
        <f t="shared" si="1"/>
        <v>419968.8</v>
      </c>
    </row>
    <row r="13" spans="1:10">
      <c r="A13"/>
      <c r="B13" s="51">
        <v>9</v>
      </c>
      <c r="C13" s="51">
        <v>1996.09</v>
      </c>
      <c r="D13" s="81">
        <v>35309</v>
      </c>
      <c r="E13" s="80">
        <v>417914</v>
      </c>
      <c r="F13" s="79">
        <f t="shared" si="0"/>
        <v>416775</v>
      </c>
      <c r="G13" s="79">
        <f t="shared" si="1"/>
        <v>418069.6</v>
      </c>
    </row>
    <row r="14" spans="1:10">
      <c r="A14"/>
      <c r="B14" s="51">
        <v>10</v>
      </c>
      <c r="C14" s="51">
        <v>1996.1</v>
      </c>
      <c r="D14" s="81">
        <v>35339</v>
      </c>
      <c r="E14" s="80">
        <v>417518</v>
      </c>
      <c r="F14" s="79">
        <f t="shared" si="0"/>
        <v>419523</v>
      </c>
      <c r="G14" s="79">
        <f t="shared" si="1"/>
        <v>436034.4</v>
      </c>
    </row>
    <row r="15" spans="1:10">
      <c r="A15"/>
      <c r="B15" s="51">
        <v>11</v>
      </c>
      <c r="C15" s="51">
        <v>1996.11</v>
      </c>
      <c r="D15" s="81">
        <v>35370</v>
      </c>
      <c r="E15" s="80">
        <v>423137</v>
      </c>
      <c r="F15" s="79">
        <f t="shared" si="0"/>
        <v>449121.66666666669</v>
      </c>
      <c r="G15" s="79">
        <f t="shared" si="1"/>
        <v>440308.6</v>
      </c>
    </row>
    <row r="16" spans="1:10">
      <c r="A16"/>
      <c r="B16" s="51">
        <v>12</v>
      </c>
      <c r="C16" s="51">
        <v>1996.12</v>
      </c>
      <c r="D16" s="81">
        <v>35400</v>
      </c>
      <c r="E16" s="80">
        <v>506710</v>
      </c>
      <c r="F16" s="79">
        <f t="shared" si="0"/>
        <v>455370.33333333331</v>
      </c>
      <c r="G16" s="79">
        <f t="shared" si="1"/>
        <v>445468.2</v>
      </c>
    </row>
    <row r="17" spans="1:7">
      <c r="A17" s="51">
        <f>+A5+1</f>
        <v>1997</v>
      </c>
      <c r="B17" s="51">
        <v>1</v>
      </c>
      <c r="C17" s="51">
        <v>1997.01</v>
      </c>
      <c r="D17" s="81">
        <v>35431</v>
      </c>
      <c r="E17" s="80">
        <v>436264</v>
      </c>
      <c r="F17" s="79">
        <f t="shared" si="0"/>
        <v>462228.66666666669</v>
      </c>
      <c r="G17" s="79">
        <f t="shared" si="1"/>
        <v>452534.4</v>
      </c>
    </row>
    <row r="18" spans="1:7">
      <c r="A18"/>
      <c r="B18" s="51">
        <v>2</v>
      </c>
      <c r="C18" s="51">
        <v>1997.02</v>
      </c>
      <c r="D18" s="81">
        <v>35462</v>
      </c>
      <c r="E18" s="80">
        <v>443712</v>
      </c>
      <c r="F18" s="79">
        <f t="shared" si="0"/>
        <v>444275</v>
      </c>
      <c r="G18" s="79">
        <f t="shared" si="1"/>
        <v>458508.79999999999</v>
      </c>
    </row>
    <row r="19" spans="1:7">
      <c r="A19"/>
      <c r="B19" s="51">
        <v>3</v>
      </c>
      <c r="C19" s="51">
        <v>1997.03</v>
      </c>
      <c r="D19" s="81">
        <v>35490</v>
      </c>
      <c r="E19" s="80">
        <v>452849</v>
      </c>
      <c r="F19" s="79">
        <f t="shared" si="0"/>
        <v>449856.66666666669</v>
      </c>
      <c r="G19" s="79">
        <f t="shared" si="1"/>
        <v>444742</v>
      </c>
    </row>
    <row r="20" spans="1:7">
      <c r="A20"/>
      <c r="B20" s="51">
        <v>4</v>
      </c>
      <c r="C20" s="51">
        <v>1997.04</v>
      </c>
      <c r="D20" s="81">
        <v>35521</v>
      </c>
      <c r="E20" s="80">
        <v>453009</v>
      </c>
      <c r="F20" s="79">
        <f t="shared" si="0"/>
        <v>447911.33333333331</v>
      </c>
      <c r="G20" s="79">
        <f t="shared" si="1"/>
        <v>449497.4</v>
      </c>
    </row>
    <row r="21" spans="1:7">
      <c r="A21"/>
      <c r="B21" s="51">
        <v>5</v>
      </c>
      <c r="C21" s="51">
        <v>1997.05</v>
      </c>
      <c r="D21" s="81">
        <v>35551</v>
      </c>
      <c r="E21" s="80">
        <v>437876</v>
      </c>
      <c r="F21" s="79">
        <f t="shared" si="0"/>
        <v>450308.66666666669</v>
      </c>
      <c r="G21" s="79">
        <f t="shared" si="1"/>
        <v>450840.2</v>
      </c>
    </row>
    <row r="22" spans="1:7">
      <c r="A22"/>
      <c r="B22" s="51">
        <v>6</v>
      </c>
      <c r="C22" s="51">
        <v>1997.06</v>
      </c>
      <c r="D22" s="81">
        <v>35582</v>
      </c>
      <c r="E22" s="80">
        <v>460041</v>
      </c>
      <c r="F22" s="79">
        <f t="shared" si="0"/>
        <v>449447.66666666669</v>
      </c>
      <c r="G22" s="79">
        <f t="shared" si="1"/>
        <v>449845</v>
      </c>
    </row>
    <row r="23" spans="1:7">
      <c r="A23"/>
      <c r="B23" s="51">
        <v>7</v>
      </c>
      <c r="C23" s="51">
        <v>1997.07</v>
      </c>
      <c r="D23" s="81">
        <v>35612</v>
      </c>
      <c r="E23" s="80">
        <v>450426</v>
      </c>
      <c r="F23" s="79">
        <f t="shared" si="0"/>
        <v>452780</v>
      </c>
      <c r="G23" s="79">
        <f t="shared" si="1"/>
        <v>448234.2</v>
      </c>
    </row>
    <row r="24" spans="1:7">
      <c r="A24"/>
      <c r="B24" s="51">
        <v>8</v>
      </c>
      <c r="C24" s="51">
        <v>1997.08</v>
      </c>
      <c r="D24" s="81">
        <v>35643</v>
      </c>
      <c r="E24" s="80">
        <v>447873</v>
      </c>
      <c r="F24" s="79">
        <f t="shared" si="0"/>
        <v>447751.33333333331</v>
      </c>
      <c r="G24" s="79">
        <f t="shared" si="1"/>
        <v>451067.6</v>
      </c>
    </row>
    <row r="25" spans="1:7">
      <c r="A25"/>
      <c r="B25" s="51">
        <v>9</v>
      </c>
      <c r="C25" s="51">
        <v>1997.09</v>
      </c>
      <c r="D25" s="81">
        <v>35674</v>
      </c>
      <c r="E25" s="80">
        <v>444955</v>
      </c>
      <c r="F25" s="79">
        <f t="shared" si="0"/>
        <v>448290.33333333331</v>
      </c>
      <c r="G25" s="79">
        <f t="shared" si="1"/>
        <v>455234.8</v>
      </c>
    </row>
    <row r="26" spans="1:7">
      <c r="A26"/>
      <c r="B26" s="51">
        <v>10</v>
      </c>
      <c r="C26" s="51">
        <v>1997.1</v>
      </c>
      <c r="D26" s="81">
        <v>35704</v>
      </c>
      <c r="E26" s="80">
        <v>452043</v>
      </c>
      <c r="F26" s="79">
        <f t="shared" si="0"/>
        <v>459291.66666666669</v>
      </c>
      <c r="G26" s="79">
        <f t="shared" si="1"/>
        <v>474488.8</v>
      </c>
    </row>
    <row r="27" spans="1:7">
      <c r="A27"/>
      <c r="B27" s="51">
        <v>11</v>
      </c>
      <c r="C27" s="51">
        <v>1997.11</v>
      </c>
      <c r="D27" s="81">
        <v>35735</v>
      </c>
      <c r="E27" s="80">
        <v>480877</v>
      </c>
      <c r="F27" s="79">
        <f t="shared" si="0"/>
        <v>493205.33333333331</v>
      </c>
      <c r="G27" s="79">
        <f t="shared" si="1"/>
        <v>481647.8</v>
      </c>
    </row>
    <row r="28" spans="1:7">
      <c r="A28"/>
      <c r="B28" s="51">
        <v>12</v>
      </c>
      <c r="C28" s="51">
        <v>1997.12</v>
      </c>
      <c r="D28" s="81">
        <v>35765</v>
      </c>
      <c r="E28" s="80">
        <v>546696</v>
      </c>
      <c r="F28" s="79">
        <f t="shared" si="0"/>
        <v>503747</v>
      </c>
      <c r="G28" s="79">
        <f t="shared" si="1"/>
        <v>490582.2</v>
      </c>
    </row>
    <row r="29" spans="1:7">
      <c r="A29" s="51">
        <f t="shared" ref="A29:A77" si="2">+A17+1</f>
        <v>1998</v>
      </c>
      <c r="B29" s="51">
        <v>1</v>
      </c>
      <c r="C29" s="51">
        <v>1998.01</v>
      </c>
      <c r="D29" s="81">
        <v>35796</v>
      </c>
      <c r="E29" s="80">
        <v>483668</v>
      </c>
      <c r="F29" s="79">
        <f t="shared" si="0"/>
        <v>506663.66666666669</v>
      </c>
      <c r="G29" s="79">
        <f t="shared" si="1"/>
        <v>498175</v>
      </c>
    </row>
    <row r="30" spans="1:7">
      <c r="A30"/>
      <c r="B30" s="51">
        <v>2</v>
      </c>
      <c r="C30" s="51">
        <v>1998.02</v>
      </c>
      <c r="D30" s="81">
        <v>35827</v>
      </c>
      <c r="E30" s="80">
        <v>489627</v>
      </c>
      <c r="F30" s="79">
        <f t="shared" si="0"/>
        <v>487767.33333333331</v>
      </c>
      <c r="G30" s="79">
        <f t="shared" si="1"/>
        <v>501317.6</v>
      </c>
    </row>
    <row r="31" spans="1:7">
      <c r="A31"/>
      <c r="B31" s="51">
        <v>3</v>
      </c>
      <c r="C31" s="51">
        <v>1998.03</v>
      </c>
      <c r="D31" s="81">
        <v>35855</v>
      </c>
      <c r="E31" s="80">
        <v>490007</v>
      </c>
      <c r="F31" s="79">
        <f t="shared" si="0"/>
        <v>492074.66666666669</v>
      </c>
      <c r="G31" s="79">
        <f t="shared" si="1"/>
        <v>488147.6</v>
      </c>
    </row>
    <row r="32" spans="1:7">
      <c r="A32"/>
      <c r="B32" s="51">
        <v>4</v>
      </c>
      <c r="C32" s="51">
        <v>1998.04</v>
      </c>
      <c r="D32" s="81">
        <v>35886</v>
      </c>
      <c r="E32" s="80">
        <v>496590</v>
      </c>
      <c r="F32" s="79">
        <f t="shared" si="0"/>
        <v>489147.66666666669</v>
      </c>
      <c r="G32" s="79">
        <f t="shared" si="1"/>
        <v>490949.4</v>
      </c>
    </row>
    <row r="33" spans="1:7">
      <c r="A33"/>
      <c r="B33" s="51">
        <v>5</v>
      </c>
      <c r="C33" s="51">
        <v>1998.05</v>
      </c>
      <c r="D33" s="81">
        <v>35916</v>
      </c>
      <c r="E33" s="80">
        <v>480846</v>
      </c>
      <c r="F33" s="79">
        <f t="shared" si="0"/>
        <v>491704.33333333331</v>
      </c>
      <c r="G33" s="79">
        <f t="shared" si="1"/>
        <v>491583</v>
      </c>
    </row>
    <row r="34" spans="1:7">
      <c r="A34"/>
      <c r="B34" s="51">
        <v>6</v>
      </c>
      <c r="C34" s="51">
        <v>1998.06</v>
      </c>
      <c r="D34" s="81">
        <v>35947</v>
      </c>
      <c r="E34" s="80">
        <v>497677</v>
      </c>
      <c r="F34" s="79">
        <f t="shared" si="0"/>
        <v>490439.33333333331</v>
      </c>
      <c r="G34" s="79">
        <f t="shared" si="1"/>
        <v>491280.6</v>
      </c>
    </row>
    <row r="35" spans="1:7">
      <c r="A35"/>
      <c r="B35" s="51">
        <v>7</v>
      </c>
      <c r="C35" s="51">
        <v>1998.07</v>
      </c>
      <c r="D35" s="81">
        <v>35977</v>
      </c>
      <c r="E35" s="80">
        <v>492795</v>
      </c>
      <c r="F35" s="79">
        <f t="shared" si="0"/>
        <v>492989</v>
      </c>
      <c r="G35" s="79">
        <f t="shared" si="1"/>
        <v>489316.4</v>
      </c>
    </row>
    <row r="36" spans="1:7">
      <c r="A36"/>
      <c r="B36" s="51">
        <v>8</v>
      </c>
      <c r="C36" s="51">
        <v>1998.08</v>
      </c>
      <c r="D36" s="81">
        <v>36008</v>
      </c>
      <c r="E36" s="80">
        <v>488495</v>
      </c>
      <c r="F36" s="79">
        <f t="shared" si="0"/>
        <v>489353</v>
      </c>
      <c r="G36" s="79">
        <f t="shared" si="1"/>
        <v>492038.2</v>
      </c>
    </row>
    <row r="37" spans="1:7">
      <c r="A37"/>
      <c r="B37" s="51">
        <v>9</v>
      </c>
      <c r="C37" s="51">
        <v>1998.09</v>
      </c>
      <c r="D37" s="81">
        <v>36039</v>
      </c>
      <c r="E37" s="80">
        <v>486769</v>
      </c>
      <c r="F37" s="79">
        <f t="shared" si="0"/>
        <v>489906.33333333331</v>
      </c>
      <c r="G37" s="79">
        <f t="shared" si="1"/>
        <v>492113.6</v>
      </c>
    </row>
    <row r="38" spans="1:7">
      <c r="A38"/>
      <c r="B38" s="51">
        <v>10</v>
      </c>
      <c r="C38" s="51">
        <v>1998.1</v>
      </c>
      <c r="D38" s="81">
        <v>36069</v>
      </c>
      <c r="E38" s="80">
        <v>494455</v>
      </c>
      <c r="F38" s="79">
        <f t="shared" si="0"/>
        <v>493092.66666666669</v>
      </c>
      <c r="G38" s="79">
        <f t="shared" si="1"/>
        <v>505284.2</v>
      </c>
    </row>
    <row r="39" spans="1:7">
      <c r="A39"/>
      <c r="B39" s="51">
        <v>11</v>
      </c>
      <c r="C39" s="51">
        <v>1998.11</v>
      </c>
      <c r="D39" s="81">
        <v>36100</v>
      </c>
      <c r="E39" s="80">
        <v>498054</v>
      </c>
      <c r="F39" s="79">
        <f t="shared" si="0"/>
        <v>517052.33333333331</v>
      </c>
      <c r="G39" s="79">
        <f t="shared" si="1"/>
        <v>508870</v>
      </c>
    </row>
    <row r="40" spans="1:7">
      <c r="A40"/>
      <c r="B40" s="51">
        <v>12</v>
      </c>
      <c r="C40" s="51">
        <v>1998.12</v>
      </c>
      <c r="D40" s="81">
        <v>36130</v>
      </c>
      <c r="E40" s="80">
        <v>558648</v>
      </c>
      <c r="F40" s="79">
        <f t="shared" si="0"/>
        <v>521042</v>
      </c>
      <c r="G40" s="79">
        <f t="shared" si="1"/>
        <v>514021.8</v>
      </c>
    </row>
    <row r="41" spans="1:7">
      <c r="A41" s="51">
        <f t="shared" si="2"/>
        <v>1999</v>
      </c>
      <c r="B41" s="51">
        <v>1</v>
      </c>
      <c r="C41" s="51">
        <v>1999.01</v>
      </c>
      <c r="E41" s="80">
        <v>506424</v>
      </c>
      <c r="F41" s="79">
        <f t="shared" si="0"/>
        <v>525866.66666666663</v>
      </c>
      <c r="G41" s="79">
        <f t="shared" si="1"/>
        <v>517704</v>
      </c>
    </row>
    <row r="42" spans="1:7">
      <c r="A42"/>
      <c r="B42" s="51">
        <v>2</v>
      </c>
      <c r="C42" s="51">
        <v>1999.02</v>
      </c>
      <c r="E42" s="80">
        <v>512528</v>
      </c>
      <c r="F42" s="79">
        <f t="shared" si="0"/>
        <v>510606</v>
      </c>
      <c r="G42" s="79">
        <f t="shared" si="1"/>
        <v>523958</v>
      </c>
    </row>
    <row r="43" spans="1:7">
      <c r="A43"/>
      <c r="B43" s="51">
        <v>3</v>
      </c>
      <c r="C43" s="51">
        <v>1999.03</v>
      </c>
      <c r="E43" s="80">
        <v>512866</v>
      </c>
      <c r="F43" s="79">
        <f t="shared" si="0"/>
        <v>518239.33333333331</v>
      </c>
      <c r="G43" s="79">
        <f t="shared" si="1"/>
        <v>513914.6</v>
      </c>
    </row>
    <row r="44" spans="1:7">
      <c r="A44"/>
      <c r="B44" s="51">
        <v>4</v>
      </c>
      <c r="C44" s="51">
        <v>1999.04</v>
      </c>
      <c r="E44" s="80">
        <v>529324</v>
      </c>
      <c r="F44" s="79">
        <f t="shared" si="0"/>
        <v>516873.66666666669</v>
      </c>
      <c r="G44" s="79">
        <f t="shared" si="1"/>
        <v>517235</v>
      </c>
    </row>
    <row r="45" spans="1:7">
      <c r="A45"/>
      <c r="B45" s="51">
        <v>5</v>
      </c>
      <c r="C45" s="51">
        <v>1999.05</v>
      </c>
      <c r="E45" s="80">
        <v>508431</v>
      </c>
      <c r="F45" s="79">
        <f t="shared" si="0"/>
        <v>520260.33333333331</v>
      </c>
      <c r="G45" s="79">
        <f t="shared" si="1"/>
        <v>519000.4</v>
      </c>
    </row>
    <row r="46" spans="1:7">
      <c r="A46"/>
      <c r="B46" s="51">
        <v>6</v>
      </c>
      <c r="C46" s="51">
        <v>1999.06</v>
      </c>
      <c r="E46" s="80">
        <v>523026</v>
      </c>
      <c r="F46" s="79">
        <f t="shared" si="0"/>
        <v>517604</v>
      </c>
      <c r="G46" s="79">
        <f t="shared" si="1"/>
        <v>519247.8</v>
      </c>
    </row>
    <row r="47" spans="1:7">
      <c r="A47"/>
      <c r="B47" s="51">
        <v>7</v>
      </c>
      <c r="C47" s="51">
        <v>1999.07</v>
      </c>
      <c r="E47" s="80">
        <v>521355</v>
      </c>
      <c r="F47" s="79">
        <f t="shared" si="0"/>
        <v>519494.66666666669</v>
      </c>
      <c r="G47" s="79">
        <f t="shared" si="1"/>
        <v>516160</v>
      </c>
    </row>
    <row r="48" spans="1:7">
      <c r="A48"/>
      <c r="B48" s="51">
        <v>8</v>
      </c>
      <c r="C48" s="51">
        <v>1999.08</v>
      </c>
      <c r="E48" s="80">
        <v>514103</v>
      </c>
      <c r="F48" s="79">
        <f t="shared" si="0"/>
        <v>516447.66666666669</v>
      </c>
      <c r="G48" s="79">
        <f t="shared" si="1"/>
        <v>518903.8</v>
      </c>
    </row>
    <row r="49" spans="1:7">
      <c r="A49"/>
      <c r="B49" s="51">
        <v>9</v>
      </c>
      <c r="C49" s="51">
        <v>1999.09</v>
      </c>
      <c r="E49" s="80">
        <v>513885</v>
      </c>
      <c r="F49" s="79">
        <f t="shared" si="0"/>
        <v>516712.66666666669</v>
      </c>
      <c r="G49" s="79">
        <f t="shared" si="1"/>
        <v>519775.4</v>
      </c>
    </row>
    <row r="50" spans="1:7">
      <c r="A50"/>
      <c r="B50" s="51">
        <v>10</v>
      </c>
      <c r="C50" s="51">
        <v>1999.1</v>
      </c>
      <c r="E50" s="80">
        <v>522150</v>
      </c>
      <c r="F50" s="79">
        <f t="shared" si="0"/>
        <v>521139.66666666669</v>
      </c>
      <c r="G50" s="79">
        <f t="shared" si="1"/>
        <v>546313.80000000005</v>
      </c>
    </row>
    <row r="51" spans="1:7">
      <c r="A51"/>
      <c r="B51" s="51">
        <v>11</v>
      </c>
      <c r="C51" s="51">
        <v>1999.11</v>
      </c>
      <c r="E51" s="80">
        <v>527384</v>
      </c>
      <c r="F51" s="79">
        <f t="shared" si="0"/>
        <v>567860.33333333337</v>
      </c>
      <c r="G51" s="79">
        <f t="shared" si="1"/>
        <v>552116.19999999995</v>
      </c>
    </row>
    <row r="52" spans="1:7">
      <c r="A52"/>
      <c r="B52" s="51">
        <v>12</v>
      </c>
      <c r="C52" s="51">
        <v>1999.12</v>
      </c>
      <c r="E52" s="80">
        <v>654047</v>
      </c>
      <c r="F52" s="79">
        <f t="shared" si="0"/>
        <v>574848.66666666663</v>
      </c>
      <c r="G52" s="79">
        <f t="shared" si="1"/>
        <v>557979.19999999995</v>
      </c>
    </row>
    <row r="53" spans="1:7">
      <c r="A53" s="51">
        <f t="shared" si="2"/>
        <v>2000</v>
      </c>
      <c r="B53" s="51">
        <v>1</v>
      </c>
      <c r="C53" s="51">
        <v>2000.01</v>
      </c>
      <c r="E53" s="80">
        <v>543115</v>
      </c>
      <c r="F53" s="79">
        <f t="shared" si="0"/>
        <v>580120.66666666663</v>
      </c>
      <c r="G53" s="79">
        <f t="shared" si="1"/>
        <v>567789.4</v>
      </c>
    </row>
    <row r="54" spans="1:7">
      <c r="A54"/>
      <c r="B54" s="51">
        <v>2</v>
      </c>
      <c r="C54" s="51">
        <v>2000.02</v>
      </c>
      <c r="E54" s="80">
        <v>543200</v>
      </c>
      <c r="F54" s="79">
        <f t="shared" si="0"/>
        <v>552505.33333333337</v>
      </c>
      <c r="G54" s="79">
        <f t="shared" si="1"/>
        <v>576091</v>
      </c>
    </row>
    <row r="55" spans="1:7">
      <c r="A55"/>
      <c r="B55" s="51">
        <v>3</v>
      </c>
      <c r="C55" s="51">
        <v>2000.03</v>
      </c>
      <c r="E55" s="80">
        <v>571201</v>
      </c>
      <c r="F55" s="79">
        <f t="shared" si="0"/>
        <v>561097.66666666663</v>
      </c>
      <c r="G55" s="79">
        <f t="shared" si="1"/>
        <v>552726.19999999995</v>
      </c>
    </row>
    <row r="56" spans="1:7">
      <c r="A56"/>
      <c r="B56" s="51">
        <v>4</v>
      </c>
      <c r="C56" s="51">
        <v>2000.04</v>
      </c>
      <c r="E56" s="80">
        <v>568892</v>
      </c>
      <c r="F56" s="79">
        <f t="shared" si="0"/>
        <v>559105.33333333337</v>
      </c>
      <c r="G56" s="79">
        <f t="shared" si="1"/>
        <v>554740.4</v>
      </c>
    </row>
    <row r="57" spans="1:7">
      <c r="A57"/>
      <c r="B57" s="51">
        <v>5</v>
      </c>
      <c r="C57" s="51">
        <v>2000.05</v>
      </c>
      <c r="E57" s="80">
        <v>537223</v>
      </c>
      <c r="F57" s="79">
        <f t="shared" si="0"/>
        <v>553100.33333333337</v>
      </c>
      <c r="G57" s="79">
        <f t="shared" si="1"/>
        <v>556291.19999999995</v>
      </c>
    </row>
    <row r="58" spans="1:7">
      <c r="A58"/>
      <c r="B58" s="51">
        <v>6</v>
      </c>
      <c r="C58" s="51">
        <v>2000.06</v>
      </c>
      <c r="E58" s="80">
        <v>553186</v>
      </c>
      <c r="F58" s="79">
        <f t="shared" si="0"/>
        <v>547121</v>
      </c>
      <c r="G58" s="79">
        <f t="shared" si="1"/>
        <v>550737.6</v>
      </c>
    </row>
    <row r="59" spans="1:7">
      <c r="A59"/>
      <c r="B59" s="51">
        <v>7</v>
      </c>
      <c r="C59" s="51">
        <v>2000.07</v>
      </c>
      <c r="E59" s="80">
        <v>550954</v>
      </c>
      <c r="F59" s="79">
        <f t="shared" si="0"/>
        <v>549191</v>
      </c>
      <c r="G59" s="79">
        <f t="shared" si="1"/>
        <v>548398.19999999995</v>
      </c>
    </row>
    <row r="60" spans="1:7">
      <c r="A60"/>
      <c r="B60" s="51">
        <v>8</v>
      </c>
      <c r="C60" s="51">
        <v>2000.08</v>
      </c>
      <c r="E60" s="80">
        <v>543433</v>
      </c>
      <c r="F60" s="79">
        <f t="shared" si="0"/>
        <v>550527.33333333337</v>
      </c>
      <c r="G60" s="79">
        <f t="shared" si="1"/>
        <v>554058</v>
      </c>
    </row>
    <row r="61" spans="1:7">
      <c r="A61"/>
      <c r="B61" s="51">
        <v>9</v>
      </c>
      <c r="C61" s="51">
        <v>2000.09</v>
      </c>
      <c r="E61" s="80">
        <v>557195</v>
      </c>
      <c r="F61" s="79">
        <f t="shared" si="0"/>
        <v>555383.33333333337</v>
      </c>
      <c r="G61" s="79">
        <f t="shared" si="1"/>
        <v>557759</v>
      </c>
    </row>
    <row r="62" spans="1:7">
      <c r="A62"/>
      <c r="B62" s="51">
        <v>10</v>
      </c>
      <c r="C62" s="51">
        <v>2000.1</v>
      </c>
      <c r="E62" s="80">
        <v>565522</v>
      </c>
      <c r="F62" s="79">
        <f t="shared" si="0"/>
        <v>564802.66666666663</v>
      </c>
      <c r="G62" s="79">
        <f t="shared" si="1"/>
        <v>574362.6</v>
      </c>
    </row>
    <row r="63" spans="1:7">
      <c r="A63"/>
      <c r="B63" s="51">
        <v>11</v>
      </c>
      <c r="C63" s="51">
        <v>2000.11</v>
      </c>
      <c r="E63" s="80">
        <v>571691</v>
      </c>
      <c r="F63" s="79">
        <f t="shared" si="0"/>
        <v>590395</v>
      </c>
      <c r="G63" s="79">
        <f t="shared" si="1"/>
        <v>580729</v>
      </c>
    </row>
    <row r="64" spans="1:7">
      <c r="A64"/>
      <c r="B64" s="51">
        <v>12</v>
      </c>
      <c r="C64" s="51">
        <v>2000.12</v>
      </c>
      <c r="E64" s="80">
        <v>633972</v>
      </c>
      <c r="F64" s="79">
        <f t="shared" si="0"/>
        <v>593642.66666666663</v>
      </c>
      <c r="G64" s="79">
        <f t="shared" si="1"/>
        <v>583762.80000000005</v>
      </c>
    </row>
    <row r="65" spans="1:7">
      <c r="A65" s="51">
        <f t="shared" si="2"/>
        <v>2001</v>
      </c>
      <c r="B65" s="51">
        <v>1</v>
      </c>
      <c r="C65" s="51">
        <v>2001.01</v>
      </c>
      <c r="E65" s="80">
        <v>575265</v>
      </c>
      <c r="F65" s="79">
        <f t="shared" si="0"/>
        <v>593867</v>
      </c>
      <c r="G65" s="79">
        <f t="shared" si="1"/>
        <v>588007.19999999995</v>
      </c>
    </row>
    <row r="66" spans="1:7">
      <c r="A66"/>
      <c r="B66" s="51">
        <v>2</v>
      </c>
      <c r="C66" s="51">
        <v>2001.02</v>
      </c>
      <c r="E66" s="80">
        <v>572364</v>
      </c>
      <c r="F66" s="79">
        <f t="shared" si="0"/>
        <v>578124.33333333337</v>
      </c>
      <c r="G66" s="79">
        <f t="shared" si="1"/>
        <v>593746.80000000005</v>
      </c>
    </row>
    <row r="67" spans="1:7">
      <c r="A67"/>
      <c r="B67" s="51">
        <v>3</v>
      </c>
      <c r="C67" s="51">
        <v>2001.03</v>
      </c>
      <c r="E67" s="80">
        <v>586744</v>
      </c>
      <c r="F67" s="79">
        <f t="shared" ref="F67:F105" si="3">+AVERAGE(E66:E68)</f>
        <v>586499</v>
      </c>
      <c r="G67" s="79">
        <f t="shared" si="1"/>
        <v>582660.4</v>
      </c>
    </row>
    <row r="68" spans="1:7">
      <c r="A68"/>
      <c r="B68" s="51">
        <v>4</v>
      </c>
      <c r="C68" s="51">
        <v>2001.04</v>
      </c>
      <c r="E68" s="80">
        <v>600389</v>
      </c>
      <c r="F68" s="79">
        <f t="shared" si="3"/>
        <v>588557.66666666663</v>
      </c>
      <c r="G68" s="79">
        <f t="shared" ref="G68:G105" si="4">+AVERAGE(E66:E70)</f>
        <v>589763</v>
      </c>
    </row>
    <row r="69" spans="1:7">
      <c r="A69"/>
      <c r="B69" s="51">
        <v>5</v>
      </c>
      <c r="C69" s="51">
        <v>2001.05</v>
      </c>
      <c r="E69" s="80">
        <v>578540</v>
      </c>
      <c r="F69" s="79">
        <f t="shared" si="3"/>
        <v>596569</v>
      </c>
      <c r="G69" s="79">
        <f t="shared" si="4"/>
        <v>594605.6</v>
      </c>
    </row>
    <row r="70" spans="1:7">
      <c r="A70"/>
      <c r="B70" s="51">
        <v>6</v>
      </c>
      <c r="C70" s="51">
        <v>2001.06</v>
      </c>
      <c r="E70" s="80">
        <v>610778</v>
      </c>
      <c r="F70" s="79">
        <f t="shared" si="3"/>
        <v>595298.33333333337</v>
      </c>
      <c r="G70" s="79">
        <f t="shared" si="4"/>
        <v>595368.4</v>
      </c>
    </row>
    <row r="71" spans="1:7">
      <c r="A71"/>
      <c r="B71" s="51">
        <v>7</v>
      </c>
      <c r="C71" s="51">
        <v>2001.07</v>
      </c>
      <c r="E71" s="80">
        <v>596577</v>
      </c>
      <c r="F71" s="79">
        <f t="shared" si="3"/>
        <v>599304.33333333337</v>
      </c>
      <c r="G71" s="79">
        <f t="shared" si="4"/>
        <v>594749.4</v>
      </c>
    </row>
    <row r="72" spans="1:7">
      <c r="A72"/>
      <c r="B72" s="51">
        <v>8</v>
      </c>
      <c r="C72" s="51">
        <v>2001.08</v>
      </c>
      <c r="E72" s="80">
        <v>590558</v>
      </c>
      <c r="F72" s="79">
        <f t="shared" si="3"/>
        <v>594809.66666666663</v>
      </c>
      <c r="G72" s="79">
        <f t="shared" si="4"/>
        <v>599518.19999999995</v>
      </c>
    </row>
    <row r="73" spans="1:7">
      <c r="A73"/>
      <c r="B73" s="51">
        <v>9</v>
      </c>
      <c r="C73" s="51">
        <v>2001.09</v>
      </c>
      <c r="E73" s="80">
        <v>597294</v>
      </c>
      <c r="F73" s="79">
        <f t="shared" si="3"/>
        <v>596745.33333333337</v>
      </c>
      <c r="G73" s="79">
        <f t="shared" si="4"/>
        <v>600200.6</v>
      </c>
    </row>
    <row r="74" spans="1:7">
      <c r="A74"/>
      <c r="B74" s="51">
        <v>10</v>
      </c>
      <c r="C74" s="51">
        <v>2001.1</v>
      </c>
      <c r="E74" s="80">
        <v>602384</v>
      </c>
      <c r="F74" s="79">
        <f t="shared" si="3"/>
        <v>604622.66666666663</v>
      </c>
      <c r="G74" s="79">
        <f t="shared" si="4"/>
        <v>618893.6</v>
      </c>
    </row>
    <row r="75" spans="1:7">
      <c r="A75"/>
      <c r="B75" s="51">
        <v>11</v>
      </c>
      <c r="C75" s="51">
        <v>2001.11</v>
      </c>
      <c r="E75" s="80">
        <v>614190</v>
      </c>
      <c r="F75" s="79">
        <f t="shared" si="3"/>
        <v>635538.66666666663</v>
      </c>
      <c r="G75" s="79">
        <f t="shared" si="4"/>
        <v>628681.4</v>
      </c>
    </row>
    <row r="76" spans="1:7">
      <c r="A76"/>
      <c r="B76" s="51">
        <v>12</v>
      </c>
      <c r="C76" s="51">
        <v>2001.12</v>
      </c>
      <c r="E76" s="80">
        <v>690042</v>
      </c>
      <c r="F76" s="79">
        <f t="shared" si="3"/>
        <v>647909.66666666663</v>
      </c>
      <c r="G76" s="79">
        <f t="shared" si="4"/>
        <v>639083.4</v>
      </c>
    </row>
    <row r="77" spans="1:7">
      <c r="A77" s="51">
        <f t="shared" si="2"/>
        <v>2002</v>
      </c>
      <c r="B77" s="51">
        <v>1</v>
      </c>
      <c r="C77" s="51">
        <v>2002.01</v>
      </c>
      <c r="E77" s="80">
        <v>639497</v>
      </c>
      <c r="F77" s="79">
        <f t="shared" si="3"/>
        <v>659614.33333333337</v>
      </c>
      <c r="G77" s="79">
        <f t="shared" si="4"/>
        <v>654359</v>
      </c>
    </row>
    <row r="78" spans="1:7">
      <c r="A78"/>
      <c r="B78" s="51">
        <v>2</v>
      </c>
      <c r="C78" s="51">
        <v>2002.02</v>
      </c>
      <c r="E78" s="80">
        <v>649304</v>
      </c>
      <c r="F78" s="79">
        <f t="shared" si="3"/>
        <v>655854.33333333337</v>
      </c>
      <c r="G78" s="79">
        <f t="shared" si="4"/>
        <v>669898</v>
      </c>
    </row>
    <row r="79" spans="1:7">
      <c r="A79"/>
      <c r="B79" s="51">
        <v>3</v>
      </c>
      <c r="C79" s="51">
        <v>2002.03</v>
      </c>
      <c r="E79" s="80">
        <v>678762</v>
      </c>
      <c r="F79" s="79">
        <f t="shared" si="3"/>
        <v>673317</v>
      </c>
      <c r="G79" s="79">
        <f t="shared" si="4"/>
        <v>665484.19999999995</v>
      </c>
    </row>
    <row r="80" spans="1:7">
      <c r="A80"/>
      <c r="B80" s="51">
        <v>4</v>
      </c>
      <c r="C80" s="51">
        <v>2002.04</v>
      </c>
      <c r="E80" s="80">
        <v>691885</v>
      </c>
      <c r="F80" s="79">
        <f t="shared" si="3"/>
        <v>679540</v>
      </c>
      <c r="G80" s="79">
        <f t="shared" si="4"/>
        <v>673991.2</v>
      </c>
    </row>
    <row r="81" spans="1:7">
      <c r="A81"/>
      <c r="B81" s="51">
        <v>5</v>
      </c>
      <c r="C81" s="51">
        <v>2002.05</v>
      </c>
      <c r="E81" s="80">
        <v>667973</v>
      </c>
      <c r="F81" s="79">
        <f t="shared" si="3"/>
        <v>680630</v>
      </c>
      <c r="G81" s="79">
        <f t="shared" si="4"/>
        <v>678660.6</v>
      </c>
    </row>
    <row r="82" spans="1:7">
      <c r="A82"/>
      <c r="B82" s="51">
        <v>6</v>
      </c>
      <c r="C82" s="51">
        <v>2002.06</v>
      </c>
      <c r="E82" s="80">
        <v>682032</v>
      </c>
      <c r="F82" s="79">
        <f t="shared" si="3"/>
        <v>674218.66666666663</v>
      </c>
      <c r="G82" s="79">
        <f t="shared" si="4"/>
        <v>677281.2</v>
      </c>
    </row>
    <row r="83" spans="1:7">
      <c r="A83"/>
      <c r="B83" s="51">
        <v>7</v>
      </c>
      <c r="C83" s="51">
        <v>2002.07</v>
      </c>
      <c r="E83" s="80">
        <v>672651</v>
      </c>
      <c r="F83" s="79">
        <f t="shared" si="3"/>
        <v>675516</v>
      </c>
      <c r="G83" s="79">
        <f t="shared" si="4"/>
        <v>673196.8</v>
      </c>
    </row>
    <row r="84" spans="1:7">
      <c r="A84"/>
      <c r="B84" s="51">
        <v>8</v>
      </c>
      <c r="C84" s="51">
        <v>2002.08</v>
      </c>
      <c r="E84" s="80">
        <v>671865</v>
      </c>
      <c r="F84" s="79">
        <f t="shared" si="3"/>
        <v>671993</v>
      </c>
      <c r="G84" s="79">
        <f t="shared" si="4"/>
        <v>674785.6</v>
      </c>
    </row>
    <row r="85" spans="1:7">
      <c r="A85"/>
      <c r="B85" s="51">
        <v>9</v>
      </c>
      <c r="C85" s="51">
        <v>2002.09</v>
      </c>
      <c r="E85" s="80">
        <v>671463</v>
      </c>
      <c r="F85" s="79">
        <f t="shared" si="3"/>
        <v>673081.66666666663</v>
      </c>
      <c r="G85" s="79">
        <f t="shared" si="4"/>
        <v>674569.6</v>
      </c>
    </row>
    <row r="86" spans="1:7">
      <c r="A86"/>
      <c r="B86" s="51">
        <v>10</v>
      </c>
      <c r="C86" s="51">
        <v>2002.1</v>
      </c>
      <c r="E86" s="80">
        <v>675917</v>
      </c>
      <c r="F86" s="79">
        <f t="shared" si="3"/>
        <v>676110.66666666663</v>
      </c>
      <c r="G86" s="79">
        <f t="shared" si="4"/>
        <v>690983</v>
      </c>
    </row>
    <row r="87" spans="1:7">
      <c r="A87"/>
      <c r="B87" s="51">
        <v>11</v>
      </c>
      <c r="C87" s="51">
        <v>2002.11</v>
      </c>
      <c r="E87" s="80">
        <v>680952</v>
      </c>
      <c r="F87" s="79">
        <f t="shared" si="3"/>
        <v>703862.33333333337</v>
      </c>
      <c r="G87" s="79">
        <f t="shared" si="4"/>
        <v>695492.6</v>
      </c>
    </row>
    <row r="88" spans="1:7">
      <c r="A88"/>
      <c r="B88" s="51">
        <v>12</v>
      </c>
      <c r="C88" s="51">
        <v>2002.12</v>
      </c>
      <c r="E88" s="80">
        <v>754718</v>
      </c>
      <c r="F88" s="79">
        <f t="shared" si="3"/>
        <v>710027.66666666663</v>
      </c>
      <c r="G88" s="79">
        <f t="shared" si="4"/>
        <v>701078</v>
      </c>
    </row>
    <row r="89" spans="1:7">
      <c r="A89" s="51">
        <f t="shared" ref="A89:A101" si="5">+A77+1</f>
        <v>2003</v>
      </c>
      <c r="B89" s="51">
        <v>1</v>
      </c>
      <c r="C89" s="51">
        <v>2003.01</v>
      </c>
      <c r="E89" s="80">
        <v>694413</v>
      </c>
      <c r="F89" s="79">
        <f t="shared" si="3"/>
        <v>716173.66666666663</v>
      </c>
      <c r="G89" s="79">
        <f t="shared" si="4"/>
        <v>708009.2</v>
      </c>
    </row>
    <row r="90" spans="1:7">
      <c r="A90"/>
      <c r="B90" s="51">
        <v>2</v>
      </c>
      <c r="C90" s="51">
        <v>2003.02</v>
      </c>
      <c r="E90" s="80">
        <v>699390</v>
      </c>
      <c r="F90" s="79">
        <f t="shared" si="3"/>
        <v>701458.66666666663</v>
      </c>
      <c r="G90" s="79">
        <f t="shared" si="4"/>
        <v>714662.2</v>
      </c>
    </row>
    <row r="91" spans="1:7">
      <c r="A91"/>
      <c r="B91" s="51">
        <v>3</v>
      </c>
      <c r="C91" s="51">
        <v>2003.03</v>
      </c>
      <c r="E91" s="80">
        <v>710573</v>
      </c>
      <c r="F91" s="79">
        <f t="shared" si="3"/>
        <v>708060</v>
      </c>
      <c r="G91" s="79">
        <f t="shared" si="4"/>
        <v>704317.8</v>
      </c>
    </row>
    <row r="92" spans="1:7">
      <c r="A92"/>
      <c r="B92" s="51">
        <v>4</v>
      </c>
      <c r="C92" s="51">
        <v>2003.04</v>
      </c>
      <c r="E92" s="80">
        <v>714217</v>
      </c>
      <c r="F92" s="79">
        <f t="shared" si="3"/>
        <v>709262</v>
      </c>
      <c r="G92" s="79">
        <f t="shared" si="4"/>
        <v>707909.2</v>
      </c>
    </row>
    <row r="93" spans="1:7">
      <c r="A93"/>
      <c r="B93" s="51">
        <v>5</v>
      </c>
      <c r="C93" s="51">
        <v>2003.05</v>
      </c>
      <c r="E93" s="80">
        <v>702996</v>
      </c>
      <c r="F93" s="79">
        <f t="shared" si="3"/>
        <v>709861</v>
      </c>
      <c r="G93" s="79">
        <f t="shared" si="4"/>
        <v>709720.2</v>
      </c>
    </row>
    <row r="94" spans="1:7">
      <c r="A94"/>
      <c r="B94" s="51">
        <v>6</v>
      </c>
      <c r="C94" s="51">
        <v>2003.06</v>
      </c>
      <c r="E94" s="80">
        <v>712370</v>
      </c>
      <c r="F94" s="79">
        <f t="shared" si="3"/>
        <v>707937</v>
      </c>
      <c r="G94" s="79">
        <f t="shared" si="4"/>
        <v>709022.2</v>
      </c>
    </row>
    <row r="95" spans="1:7">
      <c r="A95"/>
      <c r="B95" s="51">
        <v>7</v>
      </c>
      <c r="C95" s="51">
        <v>2003.07</v>
      </c>
      <c r="E95" s="80">
        <v>708445</v>
      </c>
      <c r="F95" s="79">
        <f t="shared" si="3"/>
        <v>709299.33333333337</v>
      </c>
      <c r="G95" s="79">
        <f t="shared" si="4"/>
        <v>706305.2</v>
      </c>
    </row>
    <row r="96" spans="1:7">
      <c r="A96"/>
      <c r="B96" s="51">
        <v>8</v>
      </c>
      <c r="C96" s="51">
        <v>2003.08</v>
      </c>
      <c r="E96" s="80">
        <v>707083</v>
      </c>
      <c r="F96" s="79">
        <f t="shared" si="3"/>
        <v>705386.66666666663</v>
      </c>
      <c r="G96" s="79">
        <f t="shared" si="4"/>
        <v>706967.8</v>
      </c>
    </row>
    <row r="97" spans="1:7">
      <c r="A97"/>
      <c r="B97" s="51">
        <v>9</v>
      </c>
      <c r="C97" s="51">
        <v>2003.09</v>
      </c>
      <c r="E97" s="80">
        <v>700632</v>
      </c>
      <c r="F97" s="79">
        <f t="shared" si="3"/>
        <v>704674.66666666663</v>
      </c>
      <c r="G97" s="79">
        <f t="shared" si="4"/>
        <v>706398.4</v>
      </c>
    </row>
    <row r="98" spans="1:7">
      <c r="A98"/>
      <c r="B98" s="51">
        <v>10</v>
      </c>
      <c r="C98" s="51">
        <v>2003.1</v>
      </c>
      <c r="E98" s="80">
        <v>706309</v>
      </c>
      <c r="F98" s="79">
        <f t="shared" si="3"/>
        <v>705488</v>
      </c>
      <c r="G98" s="79">
        <f t="shared" si="4"/>
        <v>718528.6</v>
      </c>
    </row>
    <row r="99" spans="1:7">
      <c r="A99"/>
      <c r="B99" s="51">
        <v>11</v>
      </c>
      <c r="C99" s="51">
        <v>2003.11</v>
      </c>
      <c r="E99" s="80">
        <v>709523</v>
      </c>
      <c r="F99" s="79">
        <f t="shared" si="3"/>
        <v>728309.33333333337</v>
      </c>
      <c r="G99" s="79">
        <f t="shared" si="4"/>
        <v>720132</v>
      </c>
    </row>
    <row r="100" spans="1:7">
      <c r="A100"/>
      <c r="B100" s="51">
        <v>12</v>
      </c>
      <c r="C100" s="51">
        <v>2003.12</v>
      </c>
      <c r="E100" s="80">
        <v>769096</v>
      </c>
      <c r="F100" s="79">
        <f t="shared" si="3"/>
        <v>731239.66666666663</v>
      </c>
      <c r="G100" s="79">
        <f t="shared" si="4"/>
        <v>722780</v>
      </c>
    </row>
    <row r="101" spans="1:7">
      <c r="A101" s="51">
        <f t="shared" si="5"/>
        <v>2004</v>
      </c>
      <c r="B101" s="51">
        <v>1</v>
      </c>
      <c r="C101" s="51">
        <v>2004.01</v>
      </c>
      <c r="E101" s="80">
        <v>715100</v>
      </c>
      <c r="F101" s="79">
        <f t="shared" si="3"/>
        <v>732689.33333333337</v>
      </c>
      <c r="G101" s="79">
        <f t="shared" si="4"/>
        <v>724324.6</v>
      </c>
    </row>
    <row r="102" spans="1:7">
      <c r="A102"/>
      <c r="B102" s="51">
        <v>2</v>
      </c>
      <c r="C102" s="51">
        <v>2004.02</v>
      </c>
      <c r="E102" s="80">
        <v>713872</v>
      </c>
      <c r="F102" s="79">
        <f t="shared" si="3"/>
        <v>714334.66666666663</v>
      </c>
      <c r="G102" s="79">
        <f t="shared" si="4"/>
        <v>728873.8</v>
      </c>
    </row>
    <row r="103" spans="1:7">
      <c r="A103"/>
      <c r="B103" s="51">
        <v>3</v>
      </c>
      <c r="C103" s="51">
        <v>2004.03</v>
      </c>
      <c r="E103" s="80">
        <v>714032</v>
      </c>
      <c r="F103" s="79">
        <f t="shared" si="3"/>
        <v>720057.66666666663</v>
      </c>
      <c r="G103" s="79">
        <f t="shared" si="4"/>
        <v>717282</v>
      </c>
    </row>
    <row r="104" spans="1:7">
      <c r="A104"/>
      <c r="B104" s="51">
        <v>4</v>
      </c>
      <c r="C104" s="51">
        <v>2004.04</v>
      </c>
      <c r="E104" s="80">
        <v>732269</v>
      </c>
      <c r="F104" s="79">
        <f t="shared" si="3"/>
        <v>719146</v>
      </c>
      <c r="G104" s="79">
        <f t="shared" si="4"/>
        <v>717827.5</v>
      </c>
    </row>
    <row r="105" spans="1:7">
      <c r="A105"/>
      <c r="B105" s="51">
        <v>5</v>
      </c>
      <c r="C105" s="51">
        <v>2004.05</v>
      </c>
      <c r="E105" s="80">
        <v>711137</v>
      </c>
      <c r="F105" s="79">
        <f t="shared" si="3"/>
        <v>721703</v>
      </c>
      <c r="G105" s="79">
        <f t="shared" si="4"/>
        <v>719146</v>
      </c>
    </row>
  </sheetData>
  <phoneticPr fontId="1"/>
  <pageMargins left="0.7" right="0.7" top="0.75" bottom="0.75" header="0.3" footer="0.3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>
  <dimension ref="A1:E35"/>
  <sheetViews>
    <sheetView workbookViewId="0">
      <selection activeCell="A3" sqref="A3"/>
    </sheetView>
  </sheetViews>
  <sheetFormatPr defaultRowHeight="13.5"/>
  <sheetData>
    <row r="1" spans="1:5">
      <c r="A1" s="92"/>
    </row>
    <row r="2" spans="1:5" ht="40.5">
      <c r="A2" s="102"/>
      <c r="B2" s="103" t="s">
        <v>271</v>
      </c>
      <c r="C2" s="103" t="s">
        <v>272</v>
      </c>
      <c r="D2" s="104" t="s">
        <v>276</v>
      </c>
      <c r="E2" s="105" t="s">
        <v>277</v>
      </c>
    </row>
    <row r="3" spans="1:5">
      <c r="A3" s="93">
        <v>1993</v>
      </c>
      <c r="B3" s="94" t="s">
        <v>273</v>
      </c>
      <c r="C3" s="94">
        <v>22</v>
      </c>
      <c r="D3" s="95">
        <v>2.1</v>
      </c>
      <c r="E3" s="106">
        <v>34.91725352112676</v>
      </c>
    </row>
    <row r="4" spans="1:5">
      <c r="A4" s="96">
        <v>1993</v>
      </c>
      <c r="B4" s="97" t="s">
        <v>273</v>
      </c>
      <c r="C4" s="97">
        <v>27</v>
      </c>
      <c r="D4" s="98">
        <v>5.2</v>
      </c>
      <c r="E4" s="107">
        <v>41.90839243498818</v>
      </c>
    </row>
    <row r="5" spans="1:5">
      <c r="A5" s="96">
        <v>1993</v>
      </c>
      <c r="B5" s="97" t="s">
        <v>273</v>
      </c>
      <c r="C5" s="97">
        <v>32</v>
      </c>
      <c r="D5" s="98">
        <v>10</v>
      </c>
      <c r="E5" s="107">
        <v>45.281468531468533</v>
      </c>
    </row>
    <row r="6" spans="1:5">
      <c r="A6" s="96">
        <v>1993</v>
      </c>
      <c r="B6" s="97" t="s">
        <v>273</v>
      </c>
      <c r="C6" s="97">
        <v>37</v>
      </c>
      <c r="D6" s="98">
        <v>15.2</v>
      </c>
      <c r="E6" s="107">
        <v>55.664918414918411</v>
      </c>
    </row>
    <row r="7" spans="1:5">
      <c r="A7" s="96">
        <v>1993</v>
      </c>
      <c r="B7" s="97" t="s">
        <v>273</v>
      </c>
      <c r="C7" s="97">
        <v>42</v>
      </c>
      <c r="D7" s="98">
        <v>19.899999999999999</v>
      </c>
      <c r="E7" s="107">
        <v>66.333908045977012</v>
      </c>
    </row>
    <row r="8" spans="1:5">
      <c r="A8" s="96">
        <v>1993</v>
      </c>
      <c r="B8" s="97" t="s">
        <v>274</v>
      </c>
      <c r="C8" s="97">
        <v>22</v>
      </c>
      <c r="D8" s="98">
        <v>1.8</v>
      </c>
      <c r="E8" s="107">
        <v>21.532719836400819</v>
      </c>
    </row>
    <row r="9" spans="1:5">
      <c r="A9" s="96">
        <v>1993</v>
      </c>
      <c r="B9" s="97" t="s">
        <v>274</v>
      </c>
      <c r="C9" s="97">
        <v>27</v>
      </c>
      <c r="D9" s="98">
        <v>5.3</v>
      </c>
      <c r="E9" s="107">
        <v>28.006097560975611</v>
      </c>
    </row>
    <row r="10" spans="1:5">
      <c r="A10" s="96">
        <v>1993</v>
      </c>
      <c r="B10" s="97" t="s">
        <v>274</v>
      </c>
      <c r="C10" s="97">
        <v>32</v>
      </c>
      <c r="D10" s="98">
        <v>8</v>
      </c>
      <c r="E10" s="107">
        <v>30.403353057199212</v>
      </c>
    </row>
    <row r="11" spans="1:5">
      <c r="A11" s="96">
        <v>1993</v>
      </c>
      <c r="B11" s="97" t="s">
        <v>275</v>
      </c>
      <c r="C11" s="97">
        <v>22</v>
      </c>
      <c r="D11" s="98">
        <v>0.5</v>
      </c>
      <c r="E11" s="107">
        <v>12.781492248062015</v>
      </c>
    </row>
    <row r="12" spans="1:5">
      <c r="A12" s="96">
        <v>2003</v>
      </c>
      <c r="B12" s="97" t="s">
        <v>273</v>
      </c>
      <c r="C12" s="97">
        <v>22</v>
      </c>
      <c r="D12" s="98">
        <v>1.2</v>
      </c>
      <c r="E12" s="107">
        <v>15.224358974358976</v>
      </c>
    </row>
    <row r="13" spans="1:5">
      <c r="A13" s="96">
        <v>2003</v>
      </c>
      <c r="B13" s="97" t="s">
        <v>273</v>
      </c>
      <c r="C13" s="97">
        <v>27</v>
      </c>
      <c r="D13" s="98">
        <v>3.2</v>
      </c>
      <c r="E13" s="107">
        <v>28.914141414141412</v>
      </c>
    </row>
    <row r="14" spans="1:5">
      <c r="A14" s="96">
        <v>2003</v>
      </c>
      <c r="B14" s="97" t="s">
        <v>273</v>
      </c>
      <c r="C14" s="97">
        <v>32</v>
      </c>
      <c r="D14" s="98">
        <v>7.5</v>
      </c>
      <c r="E14" s="107">
        <v>35.867753623188406</v>
      </c>
    </row>
    <row r="15" spans="1:5">
      <c r="A15" s="96">
        <v>2003</v>
      </c>
      <c r="B15" s="97" t="s">
        <v>273</v>
      </c>
      <c r="C15" s="97">
        <v>37</v>
      </c>
      <c r="D15" s="98">
        <v>15.3</v>
      </c>
      <c r="E15" s="107">
        <v>50.142335766423358</v>
      </c>
    </row>
    <row r="16" spans="1:5">
      <c r="A16" s="96">
        <v>2003</v>
      </c>
      <c r="B16" s="97" t="s">
        <v>273</v>
      </c>
      <c r="C16" s="97">
        <v>42</v>
      </c>
      <c r="D16" s="98">
        <v>21.1</v>
      </c>
      <c r="E16" s="107">
        <v>52.609299516908209</v>
      </c>
    </row>
    <row r="17" spans="1:5">
      <c r="A17" s="96">
        <v>2003</v>
      </c>
      <c r="B17" s="97" t="s">
        <v>273</v>
      </c>
      <c r="C17" s="97">
        <v>47</v>
      </c>
      <c r="D17" s="98">
        <v>25.4</v>
      </c>
      <c r="E17" s="107">
        <v>66.246296296296293</v>
      </c>
    </row>
    <row r="18" spans="1:5">
      <c r="A18" s="96">
        <v>2003</v>
      </c>
      <c r="B18" s="97" t="s">
        <v>273</v>
      </c>
      <c r="C18" s="97">
        <v>52</v>
      </c>
      <c r="D18" s="98">
        <v>31.2</v>
      </c>
      <c r="E18" s="107">
        <v>77.79195804195804</v>
      </c>
    </row>
    <row r="19" spans="1:5">
      <c r="A19" s="96">
        <v>2003</v>
      </c>
      <c r="B19" s="97" t="s">
        <v>274</v>
      </c>
      <c r="C19" s="97">
        <v>22</v>
      </c>
      <c r="D19" s="98">
        <v>1.4</v>
      </c>
      <c r="E19" s="107">
        <v>15.451048951048952</v>
      </c>
    </row>
    <row r="20" spans="1:5">
      <c r="A20" s="96">
        <v>2003</v>
      </c>
      <c r="B20" s="97" t="s">
        <v>274</v>
      </c>
      <c r="C20" s="97">
        <v>27</v>
      </c>
      <c r="D20" s="98">
        <v>3.5</v>
      </c>
      <c r="E20" s="107">
        <v>18.580536912751679</v>
      </c>
    </row>
    <row r="21" spans="1:5">
      <c r="A21" s="96">
        <v>2003</v>
      </c>
      <c r="B21" s="97" t="s">
        <v>274</v>
      </c>
      <c r="C21" s="97">
        <v>32</v>
      </c>
      <c r="D21" s="98">
        <v>8.8000000000000007</v>
      </c>
      <c r="E21" s="107">
        <v>25.268939393939394</v>
      </c>
    </row>
    <row r="22" spans="1:5">
      <c r="A22" s="96">
        <v>2003</v>
      </c>
      <c r="B22" s="97" t="s">
        <v>274</v>
      </c>
      <c r="C22" s="97">
        <v>37</v>
      </c>
      <c r="D22" s="98">
        <v>8.1</v>
      </c>
      <c r="E22" s="107">
        <v>27.639056224899598</v>
      </c>
    </row>
    <row r="23" spans="1:5">
      <c r="A23" s="96">
        <v>2003</v>
      </c>
      <c r="B23" s="97" t="s">
        <v>274</v>
      </c>
      <c r="C23" s="97">
        <v>42</v>
      </c>
      <c r="D23" s="98">
        <v>11.5</v>
      </c>
      <c r="E23" s="107">
        <v>30.204597701149428</v>
      </c>
    </row>
    <row r="24" spans="1:5">
      <c r="A24" s="96">
        <v>2003</v>
      </c>
      <c r="B24" s="97" t="s">
        <v>275</v>
      </c>
      <c r="C24" s="97">
        <v>22</v>
      </c>
      <c r="D24" s="98">
        <v>2</v>
      </c>
      <c r="E24" s="107">
        <v>10.904761904761905</v>
      </c>
    </row>
    <row r="25" spans="1:5">
      <c r="A25" s="96">
        <v>2003</v>
      </c>
      <c r="B25" s="97" t="s">
        <v>275</v>
      </c>
      <c r="C25" s="97">
        <v>27</v>
      </c>
      <c r="D25" s="98">
        <v>2</v>
      </c>
      <c r="E25" s="107">
        <v>10.122093023255815</v>
      </c>
    </row>
    <row r="26" spans="1:5">
      <c r="A26" s="96">
        <v>2003</v>
      </c>
      <c r="B26" s="97" t="s">
        <v>275</v>
      </c>
      <c r="C26" s="97">
        <v>37</v>
      </c>
      <c r="D26" s="98">
        <v>15.5</v>
      </c>
      <c r="E26" s="107">
        <v>33.42035864978903</v>
      </c>
    </row>
    <row r="27" spans="1:5">
      <c r="A27" s="99">
        <v>2003</v>
      </c>
      <c r="B27" s="100" t="s">
        <v>275</v>
      </c>
      <c r="C27" s="100">
        <v>42</v>
      </c>
      <c r="D27" s="101">
        <v>17.5</v>
      </c>
      <c r="E27" s="108">
        <v>39.998148148148147</v>
      </c>
    </row>
    <row r="28" spans="1:5">
      <c r="A28" t="s">
        <v>278</v>
      </c>
    </row>
    <row r="29" spans="1:5">
      <c r="A29" t="s">
        <v>279</v>
      </c>
    </row>
    <row r="30" spans="1:5">
      <c r="A30" t="s">
        <v>280</v>
      </c>
    </row>
    <row r="31" spans="1:5">
      <c r="A31" t="s">
        <v>281</v>
      </c>
    </row>
    <row r="32" spans="1:5">
      <c r="A32" t="s">
        <v>282</v>
      </c>
    </row>
    <row r="33" spans="1:1">
      <c r="A33" t="s">
        <v>283</v>
      </c>
    </row>
    <row r="34" spans="1:1">
      <c r="A34" t="s">
        <v>284</v>
      </c>
    </row>
    <row r="35" spans="1:1">
      <c r="A35" t="s">
        <v>285</v>
      </c>
    </row>
  </sheetData>
  <phoneticPr fontId="1"/>
  <pageMargins left="0.7" right="0.7" top="0.75" bottom="0.75" header="0.3" footer="0.3"/>
  <pageSetup paperSize="9" orientation="portrait" horizontalDpi="300" verticalDpi="300" r:id="rId1"/>
</worksheet>
</file>

<file path=xl/worksheets/sheet17.xml><?xml version="1.0" encoding="utf-8"?>
<worksheet xmlns="http://schemas.openxmlformats.org/spreadsheetml/2006/main" xmlns:r="http://schemas.openxmlformats.org/officeDocument/2006/relationships">
  <dimension ref="A1:E257"/>
  <sheetViews>
    <sheetView workbookViewId="0">
      <selection activeCell="A3" sqref="A3"/>
    </sheetView>
  </sheetViews>
  <sheetFormatPr defaultRowHeight="13.5"/>
  <sheetData>
    <row r="1" spans="1:5">
      <c r="A1" s="51" t="s">
        <v>299</v>
      </c>
      <c r="B1" s="51" t="s">
        <v>298</v>
      </c>
      <c r="C1" s="51" t="s">
        <v>297</v>
      </c>
      <c r="D1" s="51" t="s">
        <v>286</v>
      </c>
      <c r="E1" s="51" t="s">
        <v>292</v>
      </c>
    </row>
    <row r="2" spans="1:5">
      <c r="A2" s="51">
        <v>120.4</v>
      </c>
      <c r="B2" s="51">
        <v>17</v>
      </c>
      <c r="C2" s="51" t="s">
        <v>293</v>
      </c>
      <c r="D2" s="51" t="s">
        <v>287</v>
      </c>
      <c r="E2" s="51" t="s">
        <v>295</v>
      </c>
    </row>
    <row r="3" spans="1:5">
      <c r="A3" s="51">
        <v>204.9</v>
      </c>
      <c r="B3" s="51">
        <v>18.5</v>
      </c>
      <c r="C3" s="51" t="s">
        <v>293</v>
      </c>
      <c r="D3" s="51" t="s">
        <v>287</v>
      </c>
      <c r="E3" s="51" t="s">
        <v>295</v>
      </c>
    </row>
    <row r="4" spans="1:5">
      <c r="A4" s="51">
        <v>289.39999999999998</v>
      </c>
      <c r="B4" s="51">
        <v>22</v>
      </c>
      <c r="C4" s="51" t="s">
        <v>293</v>
      </c>
      <c r="D4" s="51" t="s">
        <v>287</v>
      </c>
      <c r="E4" s="51" t="s">
        <v>295</v>
      </c>
    </row>
    <row r="5" spans="1:5">
      <c r="A5" s="51">
        <v>308.5</v>
      </c>
      <c r="B5" s="51">
        <v>27</v>
      </c>
      <c r="C5" s="51" t="s">
        <v>293</v>
      </c>
      <c r="D5" s="51" t="s">
        <v>287</v>
      </c>
      <c r="E5" s="51" t="s">
        <v>295</v>
      </c>
    </row>
    <row r="6" spans="1:5">
      <c r="A6" s="51">
        <v>333.5</v>
      </c>
      <c r="B6" s="51">
        <v>32</v>
      </c>
      <c r="C6" s="51" t="s">
        <v>293</v>
      </c>
      <c r="D6" s="51" t="s">
        <v>287</v>
      </c>
      <c r="E6" s="51" t="s">
        <v>295</v>
      </c>
    </row>
    <row r="7" spans="1:5">
      <c r="A7" s="51">
        <v>362.6</v>
      </c>
      <c r="B7" s="51">
        <v>37</v>
      </c>
      <c r="C7" s="51" t="s">
        <v>293</v>
      </c>
      <c r="D7" s="51" t="s">
        <v>287</v>
      </c>
      <c r="E7" s="51" t="s">
        <v>295</v>
      </c>
    </row>
    <row r="8" spans="1:5">
      <c r="A8" s="51">
        <v>399.3</v>
      </c>
      <c r="B8" s="51">
        <v>42</v>
      </c>
      <c r="C8" s="51" t="s">
        <v>293</v>
      </c>
      <c r="D8" s="51" t="s">
        <v>287</v>
      </c>
      <c r="E8" s="51" t="s">
        <v>295</v>
      </c>
    </row>
    <row r="9" spans="1:5">
      <c r="A9" s="51">
        <v>444</v>
      </c>
      <c r="B9" s="51">
        <v>47</v>
      </c>
      <c r="C9" s="51" t="s">
        <v>293</v>
      </c>
      <c r="D9" s="51" t="s">
        <v>287</v>
      </c>
      <c r="E9" s="51" t="s">
        <v>295</v>
      </c>
    </row>
    <row r="10" spans="1:5">
      <c r="A10" s="51">
        <v>455.7</v>
      </c>
      <c r="B10" s="51">
        <v>52</v>
      </c>
      <c r="C10" s="51" t="s">
        <v>293</v>
      </c>
      <c r="D10" s="51" t="s">
        <v>287</v>
      </c>
      <c r="E10" s="51" t="s">
        <v>295</v>
      </c>
    </row>
    <row r="11" spans="1:5">
      <c r="A11" s="51">
        <v>469.3</v>
      </c>
      <c r="B11" s="51">
        <v>57</v>
      </c>
      <c r="C11" s="51" t="s">
        <v>293</v>
      </c>
      <c r="D11" s="51" t="s">
        <v>287</v>
      </c>
      <c r="E11" s="51" t="s">
        <v>295</v>
      </c>
    </row>
    <row r="12" spans="1:5">
      <c r="A12" s="51">
        <v>268.60000000000002</v>
      </c>
      <c r="B12" s="51">
        <v>62</v>
      </c>
      <c r="C12" s="51" t="s">
        <v>293</v>
      </c>
      <c r="D12" s="51" t="s">
        <v>287</v>
      </c>
      <c r="E12" s="51" t="s">
        <v>295</v>
      </c>
    </row>
    <row r="13" spans="1:5">
      <c r="A13" s="51">
        <v>196.6</v>
      </c>
      <c r="B13" s="51">
        <v>67</v>
      </c>
      <c r="C13" s="51" t="s">
        <v>293</v>
      </c>
      <c r="D13" s="51" t="s">
        <v>287</v>
      </c>
      <c r="E13" s="51" t="s">
        <v>295</v>
      </c>
    </row>
    <row r="14" spans="1:5">
      <c r="A14" s="51">
        <v>210.3</v>
      </c>
      <c r="B14" s="51">
        <v>18.5</v>
      </c>
      <c r="C14" s="51" t="s">
        <v>293</v>
      </c>
      <c r="D14" s="51" t="s">
        <v>287</v>
      </c>
      <c r="E14" s="51" t="s">
        <v>291</v>
      </c>
    </row>
    <row r="15" spans="1:5">
      <c r="A15" s="51">
        <v>256.2</v>
      </c>
      <c r="B15" s="51">
        <v>22</v>
      </c>
      <c r="C15" s="51" t="s">
        <v>293</v>
      </c>
      <c r="D15" s="51" t="s">
        <v>287</v>
      </c>
      <c r="E15" s="51" t="s">
        <v>291</v>
      </c>
    </row>
    <row r="16" spans="1:5">
      <c r="A16" s="51">
        <v>299.3</v>
      </c>
      <c r="B16" s="51">
        <v>27</v>
      </c>
      <c r="C16" s="51" t="s">
        <v>293</v>
      </c>
      <c r="D16" s="51" t="s">
        <v>287</v>
      </c>
      <c r="E16" s="51" t="s">
        <v>291</v>
      </c>
    </row>
    <row r="17" spans="1:5">
      <c r="A17" s="51">
        <v>353.2</v>
      </c>
      <c r="B17" s="51">
        <v>32</v>
      </c>
      <c r="C17" s="51" t="s">
        <v>293</v>
      </c>
      <c r="D17" s="51" t="s">
        <v>287</v>
      </c>
      <c r="E17" s="51" t="s">
        <v>291</v>
      </c>
    </row>
    <row r="18" spans="1:5">
      <c r="A18" s="51">
        <v>402.9</v>
      </c>
      <c r="B18" s="51">
        <v>37</v>
      </c>
      <c r="C18" s="51" t="s">
        <v>293</v>
      </c>
      <c r="D18" s="51" t="s">
        <v>287</v>
      </c>
      <c r="E18" s="51" t="s">
        <v>291</v>
      </c>
    </row>
    <row r="19" spans="1:5">
      <c r="A19" s="51">
        <v>448.3</v>
      </c>
      <c r="B19" s="51">
        <v>42</v>
      </c>
      <c r="C19" s="51" t="s">
        <v>293</v>
      </c>
      <c r="D19" s="51" t="s">
        <v>287</v>
      </c>
      <c r="E19" s="51" t="s">
        <v>291</v>
      </c>
    </row>
    <row r="20" spans="1:5">
      <c r="A20" s="51">
        <v>475</v>
      </c>
      <c r="B20" s="51">
        <v>47</v>
      </c>
      <c r="C20" s="51" t="s">
        <v>293</v>
      </c>
      <c r="D20" s="51" t="s">
        <v>287</v>
      </c>
      <c r="E20" s="51" t="s">
        <v>291</v>
      </c>
    </row>
    <row r="21" spans="1:5">
      <c r="A21" s="51">
        <v>500.6</v>
      </c>
      <c r="B21" s="51">
        <v>52</v>
      </c>
      <c r="C21" s="51" t="s">
        <v>293</v>
      </c>
      <c r="D21" s="51" t="s">
        <v>287</v>
      </c>
      <c r="E21" s="51" t="s">
        <v>291</v>
      </c>
    </row>
    <row r="22" spans="1:5">
      <c r="A22" s="51">
        <v>490.7</v>
      </c>
      <c r="B22" s="51">
        <v>57</v>
      </c>
      <c r="C22" s="51" t="s">
        <v>293</v>
      </c>
      <c r="D22" s="51" t="s">
        <v>287</v>
      </c>
      <c r="E22" s="51" t="s">
        <v>291</v>
      </c>
    </row>
    <row r="23" spans="1:5">
      <c r="A23" s="51">
        <v>301.8</v>
      </c>
      <c r="B23" s="51">
        <v>62</v>
      </c>
      <c r="C23" s="51" t="s">
        <v>293</v>
      </c>
      <c r="D23" s="51" t="s">
        <v>287</v>
      </c>
      <c r="E23" s="51" t="s">
        <v>291</v>
      </c>
    </row>
    <row r="24" spans="1:5">
      <c r="A24" s="51">
        <v>229.9</v>
      </c>
      <c r="B24" s="51">
        <v>67</v>
      </c>
      <c r="C24" s="51" t="s">
        <v>293</v>
      </c>
      <c r="D24" s="51" t="s">
        <v>287</v>
      </c>
      <c r="E24" s="51" t="s">
        <v>291</v>
      </c>
    </row>
    <row r="25" spans="1:5">
      <c r="A25" s="51">
        <v>243.1</v>
      </c>
      <c r="B25" s="51">
        <v>22</v>
      </c>
      <c r="C25" s="51" t="s">
        <v>293</v>
      </c>
      <c r="D25" s="51" t="s">
        <v>287</v>
      </c>
      <c r="E25" s="51" t="s">
        <v>290</v>
      </c>
    </row>
    <row r="26" spans="1:5">
      <c r="A26" s="51">
        <v>291.60000000000002</v>
      </c>
      <c r="B26" s="51">
        <v>27</v>
      </c>
      <c r="C26" s="51" t="s">
        <v>293</v>
      </c>
      <c r="D26" s="51" t="s">
        <v>287</v>
      </c>
      <c r="E26" s="51" t="s">
        <v>290</v>
      </c>
    </row>
    <row r="27" spans="1:5">
      <c r="A27" s="51">
        <v>363.5</v>
      </c>
      <c r="B27" s="51">
        <v>32</v>
      </c>
      <c r="C27" s="51" t="s">
        <v>293</v>
      </c>
      <c r="D27" s="51" t="s">
        <v>287</v>
      </c>
      <c r="E27" s="51" t="s">
        <v>290</v>
      </c>
    </row>
    <row r="28" spans="1:5">
      <c r="A28" s="51">
        <v>424.7</v>
      </c>
      <c r="B28" s="51">
        <v>37</v>
      </c>
      <c r="C28" s="51" t="s">
        <v>293</v>
      </c>
      <c r="D28" s="51" t="s">
        <v>287</v>
      </c>
      <c r="E28" s="51" t="s">
        <v>290</v>
      </c>
    </row>
    <row r="29" spans="1:5">
      <c r="A29" s="51">
        <v>466.8</v>
      </c>
      <c r="B29" s="51">
        <v>42</v>
      </c>
      <c r="C29" s="51" t="s">
        <v>293</v>
      </c>
      <c r="D29" s="51" t="s">
        <v>287</v>
      </c>
      <c r="E29" s="51" t="s">
        <v>290</v>
      </c>
    </row>
    <row r="30" spans="1:5">
      <c r="A30" s="51">
        <v>497.8</v>
      </c>
      <c r="B30" s="51">
        <v>47</v>
      </c>
      <c r="C30" s="51" t="s">
        <v>293</v>
      </c>
      <c r="D30" s="51" t="s">
        <v>287</v>
      </c>
      <c r="E30" s="51" t="s">
        <v>290</v>
      </c>
    </row>
    <row r="31" spans="1:5">
      <c r="A31" s="51">
        <v>559.9</v>
      </c>
      <c r="B31" s="51">
        <v>52</v>
      </c>
      <c r="C31" s="51" t="s">
        <v>293</v>
      </c>
      <c r="D31" s="51" t="s">
        <v>287</v>
      </c>
      <c r="E31" s="51" t="s">
        <v>290</v>
      </c>
    </row>
    <row r="32" spans="1:5">
      <c r="A32" s="51">
        <v>536.4</v>
      </c>
      <c r="B32" s="51">
        <v>57</v>
      </c>
      <c r="C32" s="51" t="s">
        <v>293</v>
      </c>
      <c r="D32" s="51" t="s">
        <v>287</v>
      </c>
      <c r="E32" s="51" t="s">
        <v>290</v>
      </c>
    </row>
    <row r="33" spans="1:5">
      <c r="A33" s="51">
        <v>342.2</v>
      </c>
      <c r="B33" s="51">
        <v>62</v>
      </c>
      <c r="C33" s="51" t="s">
        <v>293</v>
      </c>
      <c r="D33" s="51" t="s">
        <v>287</v>
      </c>
      <c r="E33" s="51" t="s">
        <v>290</v>
      </c>
    </row>
    <row r="34" spans="1:5">
      <c r="A34" s="51">
        <v>164.8</v>
      </c>
      <c r="B34" s="51">
        <v>67</v>
      </c>
      <c r="C34" s="51" t="s">
        <v>293</v>
      </c>
      <c r="D34" s="51" t="s">
        <v>287</v>
      </c>
      <c r="E34" s="51" t="s">
        <v>290</v>
      </c>
    </row>
    <row r="35" spans="1:5">
      <c r="A35" s="51">
        <v>261.10000000000002</v>
      </c>
      <c r="B35" s="51">
        <v>22</v>
      </c>
      <c r="C35" s="51" t="s">
        <v>293</v>
      </c>
      <c r="D35" s="51" t="s">
        <v>287</v>
      </c>
      <c r="E35" s="51" t="s">
        <v>289</v>
      </c>
    </row>
    <row r="36" spans="1:5">
      <c r="A36" s="51">
        <v>319.7</v>
      </c>
      <c r="B36" s="51">
        <v>27</v>
      </c>
      <c r="C36" s="51" t="s">
        <v>293</v>
      </c>
      <c r="D36" s="51" t="s">
        <v>287</v>
      </c>
      <c r="E36" s="51" t="s">
        <v>289</v>
      </c>
    </row>
    <row r="37" spans="1:5">
      <c r="A37" s="51">
        <v>391.9</v>
      </c>
      <c r="B37" s="51">
        <v>32</v>
      </c>
      <c r="C37" s="51" t="s">
        <v>293</v>
      </c>
      <c r="D37" s="51" t="s">
        <v>287</v>
      </c>
      <c r="E37" s="51" t="s">
        <v>289</v>
      </c>
    </row>
    <row r="38" spans="1:5">
      <c r="A38" s="51">
        <v>465.9</v>
      </c>
      <c r="B38" s="51">
        <v>37</v>
      </c>
      <c r="C38" s="51" t="s">
        <v>293</v>
      </c>
      <c r="D38" s="51" t="s">
        <v>287</v>
      </c>
      <c r="E38" s="51" t="s">
        <v>289</v>
      </c>
    </row>
    <row r="39" spans="1:5">
      <c r="A39" s="51">
        <v>525.6</v>
      </c>
      <c r="B39" s="51">
        <v>42</v>
      </c>
      <c r="C39" s="51" t="s">
        <v>293</v>
      </c>
      <c r="D39" s="51" t="s">
        <v>287</v>
      </c>
      <c r="E39" s="51" t="s">
        <v>289</v>
      </c>
    </row>
    <row r="40" spans="1:5">
      <c r="A40" s="51">
        <v>590</v>
      </c>
      <c r="B40" s="51">
        <v>47</v>
      </c>
      <c r="C40" s="51" t="s">
        <v>293</v>
      </c>
      <c r="D40" s="51" t="s">
        <v>287</v>
      </c>
      <c r="E40" s="51" t="s">
        <v>289</v>
      </c>
    </row>
    <row r="41" spans="1:5">
      <c r="A41" s="51">
        <v>621.79999999999995</v>
      </c>
      <c r="B41" s="51">
        <v>52</v>
      </c>
      <c r="C41" s="51" t="s">
        <v>293</v>
      </c>
      <c r="D41" s="51" t="s">
        <v>287</v>
      </c>
      <c r="E41" s="51" t="s">
        <v>289</v>
      </c>
    </row>
    <row r="42" spans="1:5">
      <c r="A42" s="51">
        <v>623.79999999999995</v>
      </c>
      <c r="B42" s="51">
        <v>57</v>
      </c>
      <c r="C42" s="51" t="s">
        <v>293</v>
      </c>
      <c r="D42" s="51" t="s">
        <v>287</v>
      </c>
      <c r="E42" s="51" t="s">
        <v>289</v>
      </c>
    </row>
    <row r="43" spans="1:5">
      <c r="A43" s="51">
        <v>481.8</v>
      </c>
      <c r="B43" s="51">
        <v>62</v>
      </c>
      <c r="C43" s="51" t="s">
        <v>293</v>
      </c>
      <c r="D43" s="51" t="s">
        <v>287</v>
      </c>
      <c r="E43" s="51" t="s">
        <v>289</v>
      </c>
    </row>
    <row r="44" spans="1:5">
      <c r="A44" s="51">
        <v>476.7</v>
      </c>
      <c r="B44" s="51">
        <v>67</v>
      </c>
      <c r="C44" s="51" t="s">
        <v>293</v>
      </c>
      <c r="D44" s="51" t="s">
        <v>287</v>
      </c>
      <c r="E44" s="51" t="s">
        <v>289</v>
      </c>
    </row>
    <row r="45" spans="1:5">
      <c r="A45" s="51">
        <v>214.1</v>
      </c>
      <c r="B45" s="51">
        <v>18.5</v>
      </c>
      <c r="C45" s="51" t="s">
        <v>293</v>
      </c>
      <c r="D45" s="51" t="s">
        <v>288</v>
      </c>
      <c r="E45" s="51" t="s">
        <v>295</v>
      </c>
    </row>
    <row r="46" spans="1:5">
      <c r="A46" s="51">
        <v>178.1</v>
      </c>
      <c r="B46" s="51">
        <v>22</v>
      </c>
      <c r="C46" s="51" t="s">
        <v>293</v>
      </c>
      <c r="D46" s="51" t="s">
        <v>288</v>
      </c>
      <c r="E46" s="51" t="s">
        <v>295</v>
      </c>
    </row>
    <row r="47" spans="1:5">
      <c r="A47" s="51">
        <v>202.8</v>
      </c>
      <c r="B47" s="51">
        <v>27</v>
      </c>
      <c r="C47" s="51" t="s">
        <v>293</v>
      </c>
      <c r="D47" s="51" t="s">
        <v>288</v>
      </c>
      <c r="E47" s="51" t="s">
        <v>295</v>
      </c>
    </row>
    <row r="48" spans="1:5">
      <c r="A48" s="51">
        <v>196.5</v>
      </c>
      <c r="B48" s="51">
        <v>32</v>
      </c>
      <c r="C48" s="51" t="s">
        <v>293</v>
      </c>
      <c r="D48" s="51" t="s">
        <v>288</v>
      </c>
      <c r="E48" s="51" t="s">
        <v>295</v>
      </c>
    </row>
    <row r="49" spans="1:5">
      <c r="A49" s="51">
        <v>184.8</v>
      </c>
      <c r="B49" s="51">
        <v>37</v>
      </c>
      <c r="C49" s="51" t="s">
        <v>293</v>
      </c>
      <c r="D49" s="51" t="s">
        <v>288</v>
      </c>
      <c r="E49" s="51" t="s">
        <v>295</v>
      </c>
    </row>
    <row r="50" spans="1:5">
      <c r="A50" s="51">
        <v>228.1</v>
      </c>
      <c r="B50" s="51">
        <v>42</v>
      </c>
      <c r="C50" s="51" t="s">
        <v>293</v>
      </c>
      <c r="D50" s="51" t="s">
        <v>288</v>
      </c>
      <c r="E50" s="51" t="s">
        <v>295</v>
      </c>
    </row>
    <row r="51" spans="1:5">
      <c r="A51" s="51">
        <v>252.5</v>
      </c>
      <c r="B51" s="51">
        <v>47</v>
      </c>
      <c r="C51" s="51" t="s">
        <v>293</v>
      </c>
      <c r="D51" s="51" t="s">
        <v>288</v>
      </c>
      <c r="E51" s="51" t="s">
        <v>295</v>
      </c>
    </row>
    <row r="52" spans="1:5">
      <c r="A52" s="51">
        <v>251.8</v>
      </c>
      <c r="B52" s="51">
        <v>52</v>
      </c>
      <c r="C52" s="51" t="s">
        <v>293</v>
      </c>
      <c r="D52" s="51" t="s">
        <v>288</v>
      </c>
      <c r="E52" s="51" t="s">
        <v>295</v>
      </c>
    </row>
    <row r="53" spans="1:5">
      <c r="A53" s="51">
        <v>251.7</v>
      </c>
      <c r="B53" s="51">
        <v>57</v>
      </c>
      <c r="C53" s="51" t="s">
        <v>293</v>
      </c>
      <c r="D53" s="51" t="s">
        <v>288</v>
      </c>
      <c r="E53" s="51" t="s">
        <v>295</v>
      </c>
    </row>
    <row r="54" spans="1:5">
      <c r="A54" s="51">
        <v>154.9</v>
      </c>
      <c r="B54" s="51">
        <v>62</v>
      </c>
      <c r="C54" s="51" t="s">
        <v>293</v>
      </c>
      <c r="D54" s="51" t="s">
        <v>288</v>
      </c>
      <c r="E54" s="51" t="s">
        <v>295</v>
      </c>
    </row>
    <row r="55" spans="1:5">
      <c r="A55" s="51">
        <v>136</v>
      </c>
      <c r="B55" s="51">
        <v>67</v>
      </c>
      <c r="C55" s="51" t="s">
        <v>293</v>
      </c>
      <c r="D55" s="51" t="s">
        <v>288</v>
      </c>
      <c r="E55" s="51" t="s">
        <v>295</v>
      </c>
    </row>
    <row r="56" spans="1:5">
      <c r="A56" s="51">
        <v>184.5</v>
      </c>
      <c r="B56" s="51">
        <v>18.5</v>
      </c>
      <c r="C56" s="51" t="s">
        <v>293</v>
      </c>
      <c r="D56" s="51" t="s">
        <v>288</v>
      </c>
      <c r="E56" s="51" t="s">
        <v>291</v>
      </c>
    </row>
    <row r="57" spans="1:5">
      <c r="A57" s="51">
        <v>205</v>
      </c>
      <c r="B57" s="51">
        <v>22</v>
      </c>
      <c r="C57" s="51" t="s">
        <v>293</v>
      </c>
      <c r="D57" s="51" t="s">
        <v>288</v>
      </c>
      <c r="E57" s="51" t="s">
        <v>291</v>
      </c>
    </row>
    <row r="58" spans="1:5">
      <c r="A58" s="51">
        <v>222</v>
      </c>
      <c r="B58" s="51">
        <v>27</v>
      </c>
      <c r="C58" s="51" t="s">
        <v>293</v>
      </c>
      <c r="D58" s="51" t="s">
        <v>288</v>
      </c>
      <c r="E58" s="51" t="s">
        <v>291</v>
      </c>
    </row>
    <row r="59" spans="1:5">
      <c r="A59" s="51">
        <v>251.9</v>
      </c>
      <c r="B59" s="51">
        <v>32</v>
      </c>
      <c r="C59" s="51" t="s">
        <v>293</v>
      </c>
      <c r="D59" s="51" t="s">
        <v>288</v>
      </c>
      <c r="E59" s="51" t="s">
        <v>291</v>
      </c>
    </row>
    <row r="60" spans="1:5">
      <c r="A60" s="51">
        <v>262.60000000000002</v>
      </c>
      <c r="B60" s="51">
        <v>37</v>
      </c>
      <c r="C60" s="51" t="s">
        <v>293</v>
      </c>
      <c r="D60" s="51" t="s">
        <v>288</v>
      </c>
      <c r="E60" s="51" t="s">
        <v>291</v>
      </c>
    </row>
    <row r="61" spans="1:5">
      <c r="A61" s="51">
        <v>274.7</v>
      </c>
      <c r="B61" s="51">
        <v>42</v>
      </c>
      <c r="C61" s="51" t="s">
        <v>293</v>
      </c>
      <c r="D61" s="51" t="s">
        <v>288</v>
      </c>
      <c r="E61" s="51" t="s">
        <v>291</v>
      </c>
    </row>
    <row r="62" spans="1:5">
      <c r="A62" s="51">
        <v>256.89999999999998</v>
      </c>
      <c r="B62" s="51">
        <v>47</v>
      </c>
      <c r="C62" s="51" t="s">
        <v>293</v>
      </c>
      <c r="D62" s="51" t="s">
        <v>288</v>
      </c>
      <c r="E62" s="51" t="s">
        <v>291</v>
      </c>
    </row>
    <row r="63" spans="1:5">
      <c r="A63" s="51">
        <v>257.8</v>
      </c>
      <c r="B63" s="51">
        <v>52</v>
      </c>
      <c r="C63" s="51" t="s">
        <v>293</v>
      </c>
      <c r="D63" s="51" t="s">
        <v>288</v>
      </c>
      <c r="E63" s="51" t="s">
        <v>291</v>
      </c>
    </row>
    <row r="64" spans="1:5">
      <c r="A64" s="51">
        <v>232.1</v>
      </c>
      <c r="B64" s="51">
        <v>57</v>
      </c>
      <c r="C64" s="51" t="s">
        <v>293</v>
      </c>
      <c r="D64" s="51" t="s">
        <v>288</v>
      </c>
      <c r="E64" s="51" t="s">
        <v>291</v>
      </c>
    </row>
    <row r="65" spans="1:5">
      <c r="A65" s="51">
        <v>174.8</v>
      </c>
      <c r="B65" s="51">
        <v>62</v>
      </c>
      <c r="C65" s="51" t="s">
        <v>293</v>
      </c>
      <c r="D65" s="51" t="s">
        <v>288</v>
      </c>
      <c r="E65" s="51" t="s">
        <v>291</v>
      </c>
    </row>
    <row r="66" spans="1:5">
      <c r="A66" s="51">
        <v>163.1</v>
      </c>
      <c r="B66" s="51">
        <v>67</v>
      </c>
      <c r="C66" s="51" t="s">
        <v>293</v>
      </c>
      <c r="D66" s="51" t="s">
        <v>288</v>
      </c>
      <c r="E66" s="51" t="s">
        <v>291</v>
      </c>
    </row>
    <row r="67" spans="1:5">
      <c r="A67" s="51">
        <v>213.3</v>
      </c>
      <c r="B67" s="51">
        <v>22</v>
      </c>
      <c r="C67" s="51" t="s">
        <v>293</v>
      </c>
      <c r="D67" s="51" t="s">
        <v>288</v>
      </c>
      <c r="E67" s="51" t="s">
        <v>290</v>
      </c>
    </row>
    <row r="68" spans="1:5">
      <c r="A68" s="51">
        <v>234.4</v>
      </c>
      <c r="B68" s="51">
        <v>27</v>
      </c>
      <c r="C68" s="51" t="s">
        <v>293</v>
      </c>
      <c r="D68" s="51" t="s">
        <v>288</v>
      </c>
      <c r="E68" s="51" t="s">
        <v>290</v>
      </c>
    </row>
    <row r="69" spans="1:5">
      <c r="A69" s="51">
        <v>268.60000000000002</v>
      </c>
      <c r="B69" s="51">
        <v>32</v>
      </c>
      <c r="C69" s="51" t="s">
        <v>293</v>
      </c>
      <c r="D69" s="51" t="s">
        <v>288</v>
      </c>
      <c r="E69" s="51" t="s">
        <v>290</v>
      </c>
    </row>
    <row r="70" spans="1:5">
      <c r="A70" s="51">
        <v>302.8</v>
      </c>
      <c r="B70" s="51">
        <v>37</v>
      </c>
      <c r="C70" s="51" t="s">
        <v>293</v>
      </c>
      <c r="D70" s="51" t="s">
        <v>288</v>
      </c>
      <c r="E70" s="51" t="s">
        <v>290</v>
      </c>
    </row>
    <row r="71" spans="1:5">
      <c r="A71" s="51">
        <v>312.39999999999998</v>
      </c>
      <c r="B71" s="51">
        <v>42</v>
      </c>
      <c r="C71" s="51" t="s">
        <v>293</v>
      </c>
      <c r="D71" s="51" t="s">
        <v>288</v>
      </c>
      <c r="E71" s="51" t="s">
        <v>290</v>
      </c>
    </row>
    <row r="72" spans="1:5">
      <c r="A72" s="51">
        <v>321.60000000000002</v>
      </c>
      <c r="B72" s="51">
        <v>47</v>
      </c>
      <c r="C72" s="51" t="s">
        <v>293</v>
      </c>
      <c r="D72" s="51" t="s">
        <v>288</v>
      </c>
      <c r="E72" s="51" t="s">
        <v>290</v>
      </c>
    </row>
    <row r="73" spans="1:5">
      <c r="A73" s="51">
        <v>404.7</v>
      </c>
      <c r="B73" s="51">
        <v>52</v>
      </c>
      <c r="C73" s="51" t="s">
        <v>293</v>
      </c>
      <c r="D73" s="51" t="s">
        <v>288</v>
      </c>
      <c r="E73" s="51" t="s">
        <v>290</v>
      </c>
    </row>
    <row r="74" spans="1:5">
      <c r="A74" s="51">
        <v>311.8</v>
      </c>
      <c r="B74" s="51">
        <v>57</v>
      </c>
      <c r="C74" s="51" t="s">
        <v>293</v>
      </c>
      <c r="D74" s="51" t="s">
        <v>288</v>
      </c>
      <c r="E74" s="51" t="s">
        <v>290</v>
      </c>
    </row>
    <row r="75" spans="1:5">
      <c r="A75" s="51">
        <v>171.5</v>
      </c>
      <c r="B75" s="51">
        <v>62</v>
      </c>
      <c r="C75" s="51" t="s">
        <v>293</v>
      </c>
      <c r="D75" s="51" t="s">
        <v>288</v>
      </c>
      <c r="E75" s="51" t="s">
        <v>290</v>
      </c>
    </row>
    <row r="76" spans="1:5">
      <c r="A76" s="51">
        <v>149.30000000000001</v>
      </c>
      <c r="B76" s="51">
        <v>67</v>
      </c>
      <c r="C76" s="51" t="s">
        <v>293</v>
      </c>
      <c r="D76" s="51" t="s">
        <v>288</v>
      </c>
      <c r="E76" s="51" t="s">
        <v>290</v>
      </c>
    </row>
    <row r="77" spans="1:5">
      <c r="A77" s="51">
        <v>239.1</v>
      </c>
      <c r="B77" s="51">
        <v>22</v>
      </c>
      <c r="C77" s="51" t="s">
        <v>293</v>
      </c>
      <c r="D77" s="51" t="s">
        <v>288</v>
      </c>
      <c r="E77" s="51" t="s">
        <v>289</v>
      </c>
    </row>
    <row r="78" spans="1:5">
      <c r="A78" s="51">
        <v>276.10000000000002</v>
      </c>
      <c r="B78" s="51">
        <v>27</v>
      </c>
      <c r="C78" s="51" t="s">
        <v>293</v>
      </c>
      <c r="D78" s="51" t="s">
        <v>288</v>
      </c>
      <c r="E78" s="51" t="s">
        <v>289</v>
      </c>
    </row>
    <row r="79" spans="1:5">
      <c r="A79" s="51">
        <v>316</v>
      </c>
      <c r="B79" s="51">
        <v>32</v>
      </c>
      <c r="C79" s="51" t="s">
        <v>293</v>
      </c>
      <c r="D79" s="51" t="s">
        <v>288</v>
      </c>
      <c r="E79" s="51" t="s">
        <v>289</v>
      </c>
    </row>
    <row r="80" spans="1:5">
      <c r="A80" s="51">
        <v>394.3</v>
      </c>
      <c r="B80" s="51">
        <v>37</v>
      </c>
      <c r="C80" s="51" t="s">
        <v>293</v>
      </c>
      <c r="D80" s="51" t="s">
        <v>288</v>
      </c>
      <c r="E80" s="51" t="s">
        <v>289</v>
      </c>
    </row>
    <row r="81" spans="1:5">
      <c r="A81" s="51">
        <v>435.9</v>
      </c>
      <c r="B81" s="51">
        <v>42</v>
      </c>
      <c r="C81" s="51" t="s">
        <v>293</v>
      </c>
      <c r="D81" s="51" t="s">
        <v>288</v>
      </c>
      <c r="E81" s="51" t="s">
        <v>289</v>
      </c>
    </row>
    <row r="82" spans="1:5">
      <c r="A82" s="51">
        <v>426.2</v>
      </c>
      <c r="B82" s="51">
        <v>47</v>
      </c>
      <c r="C82" s="51" t="s">
        <v>293</v>
      </c>
      <c r="D82" s="51" t="s">
        <v>288</v>
      </c>
      <c r="E82" s="51" t="s">
        <v>289</v>
      </c>
    </row>
    <row r="83" spans="1:5">
      <c r="A83" s="51">
        <v>367.2</v>
      </c>
      <c r="B83" s="51">
        <v>52</v>
      </c>
      <c r="C83" s="51" t="s">
        <v>293</v>
      </c>
      <c r="D83" s="51" t="s">
        <v>288</v>
      </c>
      <c r="E83" s="51" t="s">
        <v>289</v>
      </c>
    </row>
    <row r="84" spans="1:5">
      <c r="A84" s="51">
        <v>352.7</v>
      </c>
      <c r="B84" s="51">
        <v>57</v>
      </c>
      <c r="C84" s="51" t="s">
        <v>293</v>
      </c>
      <c r="D84" s="51" t="s">
        <v>288</v>
      </c>
      <c r="E84" s="51" t="s">
        <v>289</v>
      </c>
    </row>
    <row r="85" spans="1:5">
      <c r="A85" s="51">
        <v>217.2</v>
      </c>
      <c r="B85" s="51">
        <v>67</v>
      </c>
      <c r="C85" s="51" t="s">
        <v>293</v>
      </c>
      <c r="D85" s="51" t="s">
        <v>288</v>
      </c>
      <c r="E85" s="51" t="s">
        <v>289</v>
      </c>
    </row>
    <row r="86" spans="1:5">
      <c r="A86" s="51">
        <v>154.80000000000001</v>
      </c>
      <c r="B86" s="51">
        <v>17</v>
      </c>
      <c r="C86" s="51" t="s">
        <v>294</v>
      </c>
      <c r="D86" s="51" t="s">
        <v>287</v>
      </c>
      <c r="E86" s="51" t="s">
        <v>295</v>
      </c>
    </row>
    <row r="87" spans="1:5">
      <c r="A87" s="51">
        <v>185.4</v>
      </c>
      <c r="B87" s="51">
        <v>18.5</v>
      </c>
      <c r="C87" s="51" t="s">
        <v>294</v>
      </c>
      <c r="D87" s="51" t="s">
        <v>287</v>
      </c>
      <c r="E87" s="51" t="s">
        <v>295</v>
      </c>
    </row>
    <row r="88" spans="1:5">
      <c r="A88" s="51">
        <v>223.5</v>
      </c>
      <c r="B88" s="51">
        <v>22</v>
      </c>
      <c r="C88" s="51" t="s">
        <v>294</v>
      </c>
      <c r="D88" s="51" t="s">
        <v>287</v>
      </c>
      <c r="E88" s="51" t="s">
        <v>295</v>
      </c>
    </row>
    <row r="89" spans="1:5">
      <c r="A89" s="51">
        <v>236.3</v>
      </c>
      <c r="B89" s="51">
        <v>27</v>
      </c>
      <c r="C89" s="51" t="s">
        <v>294</v>
      </c>
      <c r="D89" s="51" t="s">
        <v>287</v>
      </c>
      <c r="E89" s="51" t="s">
        <v>295</v>
      </c>
    </row>
    <row r="90" spans="1:5">
      <c r="A90" s="51">
        <v>264</v>
      </c>
      <c r="B90" s="51">
        <v>32</v>
      </c>
      <c r="C90" s="51" t="s">
        <v>294</v>
      </c>
      <c r="D90" s="51" t="s">
        <v>287</v>
      </c>
      <c r="E90" s="51" t="s">
        <v>295</v>
      </c>
    </row>
    <row r="91" spans="1:5">
      <c r="A91" s="51">
        <v>315.39999999999998</v>
      </c>
      <c r="B91" s="51">
        <v>37</v>
      </c>
      <c r="C91" s="51" t="s">
        <v>294</v>
      </c>
      <c r="D91" s="51" t="s">
        <v>287</v>
      </c>
      <c r="E91" s="51" t="s">
        <v>295</v>
      </c>
    </row>
    <row r="92" spans="1:5">
      <c r="A92" s="51">
        <v>327.3</v>
      </c>
      <c r="B92" s="51">
        <v>42</v>
      </c>
      <c r="C92" s="51" t="s">
        <v>294</v>
      </c>
      <c r="D92" s="51" t="s">
        <v>287</v>
      </c>
      <c r="E92" s="51" t="s">
        <v>295</v>
      </c>
    </row>
    <row r="93" spans="1:5">
      <c r="A93" s="51">
        <v>356.5</v>
      </c>
      <c r="B93" s="51">
        <v>47</v>
      </c>
      <c r="C93" s="51" t="s">
        <v>294</v>
      </c>
      <c r="D93" s="51" t="s">
        <v>287</v>
      </c>
      <c r="E93" s="51" t="s">
        <v>295</v>
      </c>
    </row>
    <row r="94" spans="1:5">
      <c r="A94" s="51">
        <v>385</v>
      </c>
      <c r="B94" s="51">
        <v>52</v>
      </c>
      <c r="C94" s="51" t="s">
        <v>294</v>
      </c>
      <c r="D94" s="51" t="s">
        <v>287</v>
      </c>
      <c r="E94" s="51" t="s">
        <v>295</v>
      </c>
    </row>
    <row r="95" spans="1:5">
      <c r="A95" s="51">
        <v>384.9</v>
      </c>
      <c r="B95" s="51">
        <v>57</v>
      </c>
      <c r="C95" s="51" t="s">
        <v>294</v>
      </c>
      <c r="D95" s="51" t="s">
        <v>287</v>
      </c>
      <c r="E95" s="51" t="s">
        <v>295</v>
      </c>
    </row>
    <row r="96" spans="1:5">
      <c r="A96" s="51">
        <v>251.2</v>
      </c>
      <c r="B96" s="51">
        <v>62</v>
      </c>
      <c r="C96" s="51" t="s">
        <v>294</v>
      </c>
      <c r="D96" s="51" t="s">
        <v>287</v>
      </c>
      <c r="E96" s="51" t="s">
        <v>295</v>
      </c>
    </row>
    <row r="97" spans="1:5">
      <c r="A97" s="51">
        <v>232.9</v>
      </c>
      <c r="B97" s="51">
        <v>67</v>
      </c>
      <c r="C97" s="51" t="s">
        <v>294</v>
      </c>
      <c r="D97" s="51" t="s">
        <v>287</v>
      </c>
      <c r="E97" s="51" t="s">
        <v>295</v>
      </c>
    </row>
    <row r="98" spans="1:5">
      <c r="A98" s="51">
        <v>207.5</v>
      </c>
      <c r="B98" s="51">
        <v>18.5</v>
      </c>
      <c r="C98" s="51" t="s">
        <v>294</v>
      </c>
      <c r="D98" s="51" t="s">
        <v>287</v>
      </c>
      <c r="E98" s="51" t="s">
        <v>291</v>
      </c>
    </row>
    <row r="99" spans="1:5">
      <c r="A99" s="51">
        <v>234.4</v>
      </c>
      <c r="B99" s="51">
        <v>22</v>
      </c>
      <c r="C99" s="51" t="s">
        <v>294</v>
      </c>
      <c r="D99" s="51" t="s">
        <v>287</v>
      </c>
      <c r="E99" s="51" t="s">
        <v>291</v>
      </c>
    </row>
    <row r="100" spans="1:5">
      <c r="A100" s="51">
        <v>267.3</v>
      </c>
      <c r="B100" s="51">
        <v>27</v>
      </c>
      <c r="C100" s="51" t="s">
        <v>294</v>
      </c>
      <c r="D100" s="51" t="s">
        <v>287</v>
      </c>
      <c r="E100" s="51" t="s">
        <v>291</v>
      </c>
    </row>
    <row r="101" spans="1:5">
      <c r="A101" s="51">
        <v>297.5</v>
      </c>
      <c r="B101" s="51">
        <v>32</v>
      </c>
      <c r="C101" s="51" t="s">
        <v>294</v>
      </c>
      <c r="D101" s="51" t="s">
        <v>287</v>
      </c>
      <c r="E101" s="51" t="s">
        <v>291</v>
      </c>
    </row>
    <row r="102" spans="1:5">
      <c r="A102" s="51">
        <v>335</v>
      </c>
      <c r="B102" s="51">
        <v>37</v>
      </c>
      <c r="C102" s="51" t="s">
        <v>294</v>
      </c>
      <c r="D102" s="51" t="s">
        <v>287</v>
      </c>
      <c r="E102" s="51" t="s">
        <v>291</v>
      </c>
    </row>
    <row r="103" spans="1:5">
      <c r="A103" s="51">
        <v>365.3</v>
      </c>
      <c r="B103" s="51">
        <v>42</v>
      </c>
      <c r="C103" s="51" t="s">
        <v>294</v>
      </c>
      <c r="D103" s="51" t="s">
        <v>287</v>
      </c>
      <c r="E103" s="51" t="s">
        <v>291</v>
      </c>
    </row>
    <row r="104" spans="1:5">
      <c r="A104" s="51">
        <v>382.5</v>
      </c>
      <c r="B104" s="51">
        <v>47</v>
      </c>
      <c r="C104" s="51" t="s">
        <v>294</v>
      </c>
      <c r="D104" s="51" t="s">
        <v>287</v>
      </c>
      <c r="E104" s="51" t="s">
        <v>291</v>
      </c>
    </row>
    <row r="105" spans="1:5">
      <c r="A105" s="51">
        <v>409.6</v>
      </c>
      <c r="B105" s="51">
        <v>52</v>
      </c>
      <c r="C105" s="51" t="s">
        <v>294</v>
      </c>
      <c r="D105" s="51" t="s">
        <v>287</v>
      </c>
      <c r="E105" s="51" t="s">
        <v>291</v>
      </c>
    </row>
    <row r="106" spans="1:5">
      <c r="A106" s="51">
        <v>411.9</v>
      </c>
      <c r="B106" s="51">
        <v>57</v>
      </c>
      <c r="C106" s="51" t="s">
        <v>294</v>
      </c>
      <c r="D106" s="51" t="s">
        <v>287</v>
      </c>
      <c r="E106" s="51" t="s">
        <v>291</v>
      </c>
    </row>
    <row r="107" spans="1:5">
      <c r="A107" s="51">
        <v>298.3</v>
      </c>
      <c r="B107" s="51">
        <v>62</v>
      </c>
      <c r="C107" s="51" t="s">
        <v>294</v>
      </c>
      <c r="D107" s="51" t="s">
        <v>287</v>
      </c>
      <c r="E107" s="51" t="s">
        <v>291</v>
      </c>
    </row>
    <row r="108" spans="1:5">
      <c r="A108" s="51">
        <v>251.1</v>
      </c>
      <c r="B108" s="51">
        <v>67</v>
      </c>
      <c r="C108" s="51" t="s">
        <v>294</v>
      </c>
      <c r="D108" s="51" t="s">
        <v>287</v>
      </c>
      <c r="E108" s="51" t="s">
        <v>291</v>
      </c>
    </row>
    <row r="109" spans="1:5">
      <c r="A109" s="51">
        <v>232</v>
      </c>
      <c r="B109" s="51">
        <v>22</v>
      </c>
      <c r="C109" s="51" t="s">
        <v>294</v>
      </c>
      <c r="D109" s="51" t="s">
        <v>287</v>
      </c>
      <c r="E109" s="51" t="s">
        <v>290</v>
      </c>
    </row>
    <row r="110" spans="1:5">
      <c r="A110" s="51">
        <v>264.3</v>
      </c>
      <c r="B110" s="51">
        <v>27</v>
      </c>
      <c r="C110" s="51" t="s">
        <v>294</v>
      </c>
      <c r="D110" s="51" t="s">
        <v>287</v>
      </c>
      <c r="E110" s="51" t="s">
        <v>290</v>
      </c>
    </row>
    <row r="111" spans="1:5">
      <c r="A111" s="51">
        <v>297.3</v>
      </c>
      <c r="B111" s="51">
        <v>32</v>
      </c>
      <c r="C111" s="51" t="s">
        <v>294</v>
      </c>
      <c r="D111" s="51" t="s">
        <v>287</v>
      </c>
      <c r="E111" s="51" t="s">
        <v>290</v>
      </c>
    </row>
    <row r="112" spans="1:5">
      <c r="A112" s="51">
        <v>346</v>
      </c>
      <c r="B112" s="51">
        <v>37</v>
      </c>
      <c r="C112" s="51" t="s">
        <v>294</v>
      </c>
      <c r="D112" s="51" t="s">
        <v>287</v>
      </c>
      <c r="E112" s="51" t="s">
        <v>290</v>
      </c>
    </row>
    <row r="113" spans="1:5">
      <c r="A113" s="51">
        <v>385.4</v>
      </c>
      <c r="B113" s="51">
        <v>42</v>
      </c>
      <c r="C113" s="51" t="s">
        <v>294</v>
      </c>
      <c r="D113" s="51" t="s">
        <v>287</v>
      </c>
      <c r="E113" s="51" t="s">
        <v>290</v>
      </c>
    </row>
    <row r="114" spans="1:5">
      <c r="A114" s="51">
        <v>414.8</v>
      </c>
      <c r="B114" s="51">
        <v>47</v>
      </c>
      <c r="C114" s="51" t="s">
        <v>294</v>
      </c>
      <c r="D114" s="51" t="s">
        <v>287</v>
      </c>
      <c r="E114" s="51" t="s">
        <v>290</v>
      </c>
    </row>
    <row r="115" spans="1:5">
      <c r="A115" s="51">
        <v>444.3</v>
      </c>
      <c r="B115" s="51">
        <v>52</v>
      </c>
      <c r="C115" s="51" t="s">
        <v>294</v>
      </c>
      <c r="D115" s="51" t="s">
        <v>287</v>
      </c>
      <c r="E115" s="51" t="s">
        <v>290</v>
      </c>
    </row>
    <row r="116" spans="1:5">
      <c r="A116" s="51">
        <v>418.8</v>
      </c>
      <c r="B116" s="51">
        <v>57</v>
      </c>
      <c r="C116" s="51" t="s">
        <v>294</v>
      </c>
      <c r="D116" s="51" t="s">
        <v>287</v>
      </c>
      <c r="E116" s="51" t="s">
        <v>290</v>
      </c>
    </row>
    <row r="117" spans="1:5">
      <c r="A117" s="51">
        <v>342.5</v>
      </c>
      <c r="B117" s="51">
        <v>62</v>
      </c>
      <c r="C117" s="51" t="s">
        <v>294</v>
      </c>
      <c r="D117" s="51" t="s">
        <v>287</v>
      </c>
      <c r="E117" s="51" t="s">
        <v>290</v>
      </c>
    </row>
    <row r="118" spans="1:5">
      <c r="A118" s="51">
        <v>216.9</v>
      </c>
      <c r="B118" s="51">
        <v>67</v>
      </c>
      <c r="C118" s="51" t="s">
        <v>294</v>
      </c>
      <c r="D118" s="51" t="s">
        <v>287</v>
      </c>
      <c r="E118" s="51" t="s">
        <v>290</v>
      </c>
    </row>
    <row r="119" spans="1:5">
      <c r="A119" s="51">
        <v>244.6</v>
      </c>
      <c r="B119" s="51">
        <v>22</v>
      </c>
      <c r="C119" s="51" t="s">
        <v>294</v>
      </c>
      <c r="D119" s="51" t="s">
        <v>287</v>
      </c>
      <c r="E119" s="51" t="s">
        <v>289</v>
      </c>
    </row>
    <row r="120" spans="1:5">
      <c r="A120" s="51">
        <v>280</v>
      </c>
      <c r="B120" s="51">
        <v>27</v>
      </c>
      <c r="C120" s="51" t="s">
        <v>294</v>
      </c>
      <c r="D120" s="51" t="s">
        <v>287</v>
      </c>
      <c r="E120" s="51" t="s">
        <v>289</v>
      </c>
    </row>
    <row r="121" spans="1:5">
      <c r="A121" s="51">
        <v>325.8</v>
      </c>
      <c r="B121" s="51">
        <v>32</v>
      </c>
      <c r="C121" s="51" t="s">
        <v>294</v>
      </c>
      <c r="D121" s="51" t="s">
        <v>287</v>
      </c>
      <c r="E121" s="51" t="s">
        <v>289</v>
      </c>
    </row>
    <row r="122" spans="1:5">
      <c r="A122" s="51">
        <v>379.2</v>
      </c>
      <c r="B122" s="51">
        <v>37</v>
      </c>
      <c r="C122" s="51" t="s">
        <v>294</v>
      </c>
      <c r="D122" s="51" t="s">
        <v>287</v>
      </c>
      <c r="E122" s="51" t="s">
        <v>289</v>
      </c>
    </row>
    <row r="123" spans="1:5">
      <c r="A123" s="51">
        <v>419.9</v>
      </c>
      <c r="B123" s="51">
        <v>42</v>
      </c>
      <c r="C123" s="51" t="s">
        <v>294</v>
      </c>
      <c r="D123" s="51" t="s">
        <v>287</v>
      </c>
      <c r="E123" s="51" t="s">
        <v>289</v>
      </c>
    </row>
    <row r="124" spans="1:5">
      <c r="A124" s="51">
        <v>452.4</v>
      </c>
      <c r="B124" s="51">
        <v>47</v>
      </c>
      <c r="C124" s="51" t="s">
        <v>294</v>
      </c>
      <c r="D124" s="51" t="s">
        <v>287</v>
      </c>
      <c r="E124" s="51" t="s">
        <v>289</v>
      </c>
    </row>
    <row r="125" spans="1:5">
      <c r="A125" s="51">
        <v>491.9</v>
      </c>
      <c r="B125" s="51">
        <v>52</v>
      </c>
      <c r="C125" s="51" t="s">
        <v>294</v>
      </c>
      <c r="D125" s="51" t="s">
        <v>287</v>
      </c>
      <c r="E125" s="51" t="s">
        <v>289</v>
      </c>
    </row>
    <row r="126" spans="1:5">
      <c r="A126" s="51">
        <v>520.79999999999995</v>
      </c>
      <c r="B126" s="51">
        <v>57</v>
      </c>
      <c r="C126" s="51" t="s">
        <v>294</v>
      </c>
      <c r="D126" s="51" t="s">
        <v>287</v>
      </c>
      <c r="E126" s="51" t="s">
        <v>289</v>
      </c>
    </row>
    <row r="127" spans="1:5">
      <c r="A127" s="51">
        <v>464.4</v>
      </c>
      <c r="B127" s="51">
        <v>62</v>
      </c>
      <c r="C127" s="51" t="s">
        <v>294</v>
      </c>
      <c r="D127" s="51" t="s">
        <v>287</v>
      </c>
      <c r="E127" s="51" t="s">
        <v>289</v>
      </c>
    </row>
    <row r="128" spans="1:5">
      <c r="A128" s="51">
        <v>377.1</v>
      </c>
      <c r="B128" s="51">
        <v>67</v>
      </c>
      <c r="C128" s="51" t="s">
        <v>294</v>
      </c>
      <c r="D128" s="51" t="s">
        <v>287</v>
      </c>
      <c r="E128" s="51" t="s">
        <v>289</v>
      </c>
    </row>
    <row r="129" spans="1:5">
      <c r="A129" s="51">
        <v>116.2</v>
      </c>
      <c r="B129" s="51">
        <v>17</v>
      </c>
      <c r="C129" s="51" t="s">
        <v>294</v>
      </c>
      <c r="D129" s="51" t="s">
        <v>288</v>
      </c>
      <c r="E129" s="51" t="s">
        <v>295</v>
      </c>
    </row>
    <row r="130" spans="1:5">
      <c r="A130" s="51">
        <v>125.8</v>
      </c>
      <c r="B130" s="51">
        <v>18.5</v>
      </c>
      <c r="C130" s="51" t="s">
        <v>294</v>
      </c>
      <c r="D130" s="51" t="s">
        <v>288</v>
      </c>
      <c r="E130" s="51" t="s">
        <v>295</v>
      </c>
    </row>
    <row r="131" spans="1:5">
      <c r="A131" s="51">
        <v>180.4</v>
      </c>
      <c r="B131" s="51">
        <v>22</v>
      </c>
      <c r="C131" s="51" t="s">
        <v>294</v>
      </c>
      <c r="D131" s="51" t="s">
        <v>288</v>
      </c>
      <c r="E131" s="51" t="s">
        <v>295</v>
      </c>
    </row>
    <row r="132" spans="1:5">
      <c r="A132" s="51">
        <v>178.1</v>
      </c>
      <c r="B132" s="51">
        <v>27</v>
      </c>
      <c r="C132" s="51" t="s">
        <v>294</v>
      </c>
      <c r="D132" s="51" t="s">
        <v>288</v>
      </c>
      <c r="E132" s="51" t="s">
        <v>295</v>
      </c>
    </row>
    <row r="133" spans="1:5">
      <c r="A133" s="51">
        <v>169.7</v>
      </c>
      <c r="B133" s="51">
        <v>32</v>
      </c>
      <c r="C133" s="51" t="s">
        <v>294</v>
      </c>
      <c r="D133" s="51" t="s">
        <v>288</v>
      </c>
      <c r="E133" s="51" t="s">
        <v>295</v>
      </c>
    </row>
    <row r="134" spans="1:5">
      <c r="A134" s="51">
        <v>180.5</v>
      </c>
      <c r="B134" s="51">
        <v>37</v>
      </c>
      <c r="C134" s="51" t="s">
        <v>294</v>
      </c>
      <c r="D134" s="51" t="s">
        <v>288</v>
      </c>
      <c r="E134" s="51" t="s">
        <v>295</v>
      </c>
    </row>
    <row r="135" spans="1:5">
      <c r="A135" s="51">
        <v>185.9</v>
      </c>
      <c r="B135" s="51">
        <v>42</v>
      </c>
      <c r="C135" s="51" t="s">
        <v>294</v>
      </c>
      <c r="D135" s="51" t="s">
        <v>288</v>
      </c>
      <c r="E135" s="51" t="s">
        <v>295</v>
      </c>
    </row>
    <row r="136" spans="1:5">
      <c r="A136" s="51">
        <v>186.3</v>
      </c>
      <c r="B136" s="51">
        <v>47</v>
      </c>
      <c r="C136" s="51" t="s">
        <v>294</v>
      </c>
      <c r="D136" s="51" t="s">
        <v>288</v>
      </c>
      <c r="E136" s="51" t="s">
        <v>295</v>
      </c>
    </row>
    <row r="137" spans="1:5">
      <c r="A137" s="51">
        <v>193.3</v>
      </c>
      <c r="B137" s="51">
        <v>52</v>
      </c>
      <c r="C137" s="51" t="s">
        <v>294</v>
      </c>
      <c r="D137" s="51" t="s">
        <v>288</v>
      </c>
      <c r="E137" s="51" t="s">
        <v>295</v>
      </c>
    </row>
    <row r="138" spans="1:5">
      <c r="A138" s="51">
        <v>197.7</v>
      </c>
      <c r="B138" s="51">
        <v>57</v>
      </c>
      <c r="C138" s="51" t="s">
        <v>294</v>
      </c>
      <c r="D138" s="51" t="s">
        <v>288</v>
      </c>
      <c r="E138" s="51" t="s">
        <v>295</v>
      </c>
    </row>
    <row r="139" spans="1:5">
      <c r="A139" s="51">
        <v>150.69999999999999</v>
      </c>
      <c r="B139" s="51">
        <v>62</v>
      </c>
      <c r="C139" s="51" t="s">
        <v>294</v>
      </c>
      <c r="D139" s="51" t="s">
        <v>288</v>
      </c>
      <c r="E139" s="51" t="s">
        <v>295</v>
      </c>
    </row>
    <row r="140" spans="1:5">
      <c r="A140" s="51">
        <v>128.6</v>
      </c>
      <c r="B140" s="51">
        <v>67</v>
      </c>
      <c r="C140" s="51" t="s">
        <v>294</v>
      </c>
      <c r="D140" s="51" t="s">
        <v>288</v>
      </c>
      <c r="E140" s="51" t="s">
        <v>295</v>
      </c>
    </row>
    <row r="141" spans="1:5">
      <c r="A141" s="51">
        <v>171.5</v>
      </c>
      <c r="B141" s="51">
        <v>18.5</v>
      </c>
      <c r="C141" s="51" t="s">
        <v>294</v>
      </c>
      <c r="D141" s="51" t="s">
        <v>288</v>
      </c>
      <c r="E141" s="51" t="s">
        <v>291</v>
      </c>
    </row>
    <row r="142" spans="1:5">
      <c r="A142" s="51">
        <v>183.8</v>
      </c>
      <c r="B142" s="51">
        <v>22</v>
      </c>
      <c r="C142" s="51" t="s">
        <v>294</v>
      </c>
      <c r="D142" s="51" t="s">
        <v>288</v>
      </c>
      <c r="E142" s="51" t="s">
        <v>291</v>
      </c>
    </row>
    <row r="143" spans="1:5">
      <c r="A143" s="51">
        <v>191.3</v>
      </c>
      <c r="B143" s="51">
        <v>27</v>
      </c>
      <c r="C143" s="51" t="s">
        <v>294</v>
      </c>
      <c r="D143" s="51" t="s">
        <v>288</v>
      </c>
      <c r="E143" s="51" t="s">
        <v>291</v>
      </c>
    </row>
    <row r="144" spans="1:5">
      <c r="A144" s="51">
        <v>206.5</v>
      </c>
      <c r="B144" s="51">
        <v>32</v>
      </c>
      <c r="C144" s="51" t="s">
        <v>294</v>
      </c>
      <c r="D144" s="51" t="s">
        <v>288</v>
      </c>
      <c r="E144" s="51" t="s">
        <v>291</v>
      </c>
    </row>
    <row r="145" spans="1:5">
      <c r="A145" s="51">
        <v>202.1</v>
      </c>
      <c r="B145" s="51">
        <v>37</v>
      </c>
      <c r="C145" s="51" t="s">
        <v>294</v>
      </c>
      <c r="D145" s="51" t="s">
        <v>288</v>
      </c>
      <c r="E145" s="51" t="s">
        <v>291</v>
      </c>
    </row>
    <row r="146" spans="1:5">
      <c r="A146" s="51">
        <v>195.7</v>
      </c>
      <c r="B146" s="51">
        <v>42</v>
      </c>
      <c r="C146" s="51" t="s">
        <v>294</v>
      </c>
      <c r="D146" s="51" t="s">
        <v>288</v>
      </c>
      <c r="E146" s="51" t="s">
        <v>291</v>
      </c>
    </row>
    <row r="147" spans="1:5">
      <c r="A147" s="51">
        <v>191.5</v>
      </c>
      <c r="B147" s="51">
        <v>47</v>
      </c>
      <c r="C147" s="51" t="s">
        <v>294</v>
      </c>
      <c r="D147" s="51" t="s">
        <v>288</v>
      </c>
      <c r="E147" s="51" t="s">
        <v>291</v>
      </c>
    </row>
    <row r="148" spans="1:5">
      <c r="A148" s="51">
        <v>190.3</v>
      </c>
      <c r="B148" s="51">
        <v>52</v>
      </c>
      <c r="C148" s="51" t="s">
        <v>294</v>
      </c>
      <c r="D148" s="51" t="s">
        <v>288</v>
      </c>
      <c r="E148" s="51" t="s">
        <v>291</v>
      </c>
    </row>
    <row r="149" spans="1:5">
      <c r="A149" s="51">
        <v>190.3</v>
      </c>
      <c r="B149" s="51">
        <v>57</v>
      </c>
      <c r="C149" s="51" t="s">
        <v>294</v>
      </c>
      <c r="D149" s="51" t="s">
        <v>288</v>
      </c>
      <c r="E149" s="51" t="s">
        <v>291</v>
      </c>
    </row>
    <row r="150" spans="1:5">
      <c r="A150" s="51">
        <v>161.1</v>
      </c>
      <c r="B150" s="51">
        <v>62</v>
      </c>
      <c r="C150" s="51" t="s">
        <v>294</v>
      </c>
      <c r="D150" s="51" t="s">
        <v>288</v>
      </c>
      <c r="E150" s="51" t="s">
        <v>291</v>
      </c>
    </row>
    <row r="151" spans="1:5">
      <c r="A151" s="51">
        <v>145.9</v>
      </c>
      <c r="B151" s="51">
        <v>67</v>
      </c>
      <c r="C151" s="51" t="s">
        <v>294</v>
      </c>
      <c r="D151" s="51" t="s">
        <v>288</v>
      </c>
      <c r="E151" s="51" t="s">
        <v>291</v>
      </c>
    </row>
    <row r="152" spans="1:5">
      <c r="A152" s="51">
        <v>193.9</v>
      </c>
      <c r="B152" s="51">
        <v>22</v>
      </c>
      <c r="C152" s="51" t="s">
        <v>294</v>
      </c>
      <c r="D152" s="51" t="s">
        <v>288</v>
      </c>
      <c r="E152" s="51" t="s">
        <v>290</v>
      </c>
    </row>
    <row r="153" spans="1:5">
      <c r="A153" s="51">
        <v>212.8</v>
      </c>
      <c r="B153" s="51">
        <v>27</v>
      </c>
      <c r="C153" s="51" t="s">
        <v>294</v>
      </c>
      <c r="D153" s="51" t="s">
        <v>288</v>
      </c>
      <c r="E153" s="51" t="s">
        <v>290</v>
      </c>
    </row>
    <row r="154" spans="1:5">
      <c r="A154" s="51">
        <v>227.1</v>
      </c>
      <c r="B154" s="51">
        <v>32</v>
      </c>
      <c r="C154" s="51" t="s">
        <v>294</v>
      </c>
      <c r="D154" s="51" t="s">
        <v>288</v>
      </c>
      <c r="E154" s="51" t="s">
        <v>290</v>
      </c>
    </row>
    <row r="155" spans="1:5">
      <c r="A155" s="51">
        <v>227.5</v>
      </c>
      <c r="B155" s="51">
        <v>37</v>
      </c>
      <c r="C155" s="51" t="s">
        <v>294</v>
      </c>
      <c r="D155" s="51" t="s">
        <v>288</v>
      </c>
      <c r="E155" s="51" t="s">
        <v>290</v>
      </c>
    </row>
    <row r="156" spans="1:5">
      <c r="A156" s="51">
        <v>234.1</v>
      </c>
      <c r="B156" s="51">
        <v>42</v>
      </c>
      <c r="C156" s="51" t="s">
        <v>294</v>
      </c>
      <c r="D156" s="51" t="s">
        <v>288</v>
      </c>
      <c r="E156" s="51" t="s">
        <v>290</v>
      </c>
    </row>
    <row r="157" spans="1:5">
      <c r="A157" s="51">
        <v>229.3</v>
      </c>
      <c r="B157" s="51">
        <v>47</v>
      </c>
      <c r="C157" s="51" t="s">
        <v>294</v>
      </c>
      <c r="D157" s="51" t="s">
        <v>288</v>
      </c>
      <c r="E157" s="51" t="s">
        <v>290</v>
      </c>
    </row>
    <row r="158" spans="1:5">
      <c r="A158" s="51">
        <v>220.7</v>
      </c>
      <c r="B158" s="51">
        <v>52</v>
      </c>
      <c r="C158" s="51" t="s">
        <v>294</v>
      </c>
      <c r="D158" s="51" t="s">
        <v>288</v>
      </c>
      <c r="E158" s="51" t="s">
        <v>290</v>
      </c>
    </row>
    <row r="159" spans="1:5">
      <c r="A159" s="51">
        <v>235.3</v>
      </c>
      <c r="B159" s="51">
        <v>57</v>
      </c>
      <c r="C159" s="51" t="s">
        <v>294</v>
      </c>
      <c r="D159" s="51" t="s">
        <v>288</v>
      </c>
      <c r="E159" s="51" t="s">
        <v>290</v>
      </c>
    </row>
    <row r="160" spans="1:5">
      <c r="A160" s="51">
        <v>241.4</v>
      </c>
      <c r="B160" s="51">
        <v>62</v>
      </c>
      <c r="C160" s="51" t="s">
        <v>294</v>
      </c>
      <c r="D160" s="51" t="s">
        <v>288</v>
      </c>
      <c r="E160" s="51" t="s">
        <v>290</v>
      </c>
    </row>
    <row r="161" spans="1:5">
      <c r="A161" s="51">
        <v>205.3</v>
      </c>
      <c r="B161" s="51">
        <v>67</v>
      </c>
      <c r="C161" s="51" t="s">
        <v>294</v>
      </c>
      <c r="D161" s="51" t="s">
        <v>288</v>
      </c>
      <c r="E161" s="51" t="s">
        <v>290</v>
      </c>
    </row>
    <row r="162" spans="1:5">
      <c r="A162" s="51">
        <v>221.5</v>
      </c>
      <c r="B162" s="51">
        <v>22</v>
      </c>
      <c r="C162" s="51" t="s">
        <v>294</v>
      </c>
      <c r="D162" s="51" t="s">
        <v>288</v>
      </c>
      <c r="E162" s="51" t="s">
        <v>289</v>
      </c>
    </row>
    <row r="163" spans="1:5">
      <c r="A163" s="51">
        <v>242.1</v>
      </c>
      <c r="B163" s="51">
        <v>27</v>
      </c>
      <c r="C163" s="51" t="s">
        <v>294</v>
      </c>
      <c r="D163" s="51" t="s">
        <v>288</v>
      </c>
      <c r="E163" s="51" t="s">
        <v>289</v>
      </c>
    </row>
    <row r="164" spans="1:5">
      <c r="A164" s="51">
        <v>264.60000000000002</v>
      </c>
      <c r="B164" s="51">
        <v>32</v>
      </c>
      <c r="C164" s="51" t="s">
        <v>294</v>
      </c>
      <c r="D164" s="51" t="s">
        <v>288</v>
      </c>
      <c r="E164" s="51" t="s">
        <v>289</v>
      </c>
    </row>
    <row r="165" spans="1:5">
      <c r="A165" s="51">
        <v>313.7</v>
      </c>
      <c r="B165" s="51">
        <v>37</v>
      </c>
      <c r="C165" s="51" t="s">
        <v>294</v>
      </c>
      <c r="D165" s="51" t="s">
        <v>288</v>
      </c>
      <c r="E165" s="51" t="s">
        <v>289</v>
      </c>
    </row>
    <row r="166" spans="1:5">
      <c r="A166" s="51">
        <v>300.7</v>
      </c>
      <c r="B166" s="51">
        <v>42</v>
      </c>
      <c r="C166" s="51" t="s">
        <v>294</v>
      </c>
      <c r="D166" s="51" t="s">
        <v>288</v>
      </c>
      <c r="E166" s="51" t="s">
        <v>289</v>
      </c>
    </row>
    <row r="167" spans="1:5">
      <c r="A167" s="51">
        <v>276.2</v>
      </c>
      <c r="B167" s="51">
        <v>47</v>
      </c>
      <c r="C167" s="51" t="s">
        <v>294</v>
      </c>
      <c r="D167" s="51" t="s">
        <v>288</v>
      </c>
      <c r="E167" s="51" t="s">
        <v>289</v>
      </c>
    </row>
    <row r="168" spans="1:5">
      <c r="A168" s="51">
        <v>312.39999999999998</v>
      </c>
      <c r="B168" s="51">
        <v>52</v>
      </c>
      <c r="C168" s="51" t="s">
        <v>294</v>
      </c>
      <c r="D168" s="51" t="s">
        <v>288</v>
      </c>
      <c r="E168" s="51" t="s">
        <v>289</v>
      </c>
    </row>
    <row r="169" spans="1:5">
      <c r="A169" s="51">
        <v>347.3</v>
      </c>
      <c r="B169" s="51">
        <v>57</v>
      </c>
      <c r="C169" s="51" t="s">
        <v>294</v>
      </c>
      <c r="D169" s="51" t="s">
        <v>288</v>
      </c>
      <c r="E169" s="51" t="s">
        <v>289</v>
      </c>
    </row>
    <row r="170" spans="1:5">
      <c r="A170" s="51">
        <v>355.5</v>
      </c>
      <c r="B170" s="51">
        <v>62</v>
      </c>
      <c r="C170" s="51" t="s">
        <v>294</v>
      </c>
      <c r="D170" s="51" t="s">
        <v>288</v>
      </c>
      <c r="E170" s="51" t="s">
        <v>289</v>
      </c>
    </row>
    <row r="171" spans="1:5">
      <c r="A171" s="51">
        <v>125</v>
      </c>
      <c r="B171" s="51">
        <v>67</v>
      </c>
      <c r="C171" s="51" t="s">
        <v>294</v>
      </c>
      <c r="D171" s="51" t="s">
        <v>288</v>
      </c>
      <c r="E171" s="51" t="s">
        <v>289</v>
      </c>
    </row>
    <row r="172" spans="1:5">
      <c r="A172" s="51">
        <v>162.9</v>
      </c>
      <c r="B172" s="51">
        <v>17</v>
      </c>
      <c r="C172" s="51" t="s">
        <v>296</v>
      </c>
      <c r="D172" s="51" t="s">
        <v>287</v>
      </c>
      <c r="E172" s="51" t="s">
        <v>295</v>
      </c>
    </row>
    <row r="173" spans="1:5">
      <c r="A173" s="51">
        <v>185.8</v>
      </c>
      <c r="B173" s="51">
        <v>18.5</v>
      </c>
      <c r="C173" s="51" t="s">
        <v>296</v>
      </c>
      <c r="D173" s="51" t="s">
        <v>287</v>
      </c>
      <c r="E173" s="51" t="s">
        <v>295</v>
      </c>
    </row>
    <row r="174" spans="1:5">
      <c r="A174" s="51">
        <v>211.5</v>
      </c>
      <c r="B174" s="51">
        <v>22</v>
      </c>
      <c r="C174" s="51" t="s">
        <v>296</v>
      </c>
      <c r="D174" s="51" t="s">
        <v>287</v>
      </c>
      <c r="E174" s="51" t="s">
        <v>295</v>
      </c>
    </row>
    <row r="175" spans="1:5">
      <c r="A175" s="51">
        <v>244.6</v>
      </c>
      <c r="B175" s="51">
        <v>27</v>
      </c>
      <c r="C175" s="51" t="s">
        <v>296</v>
      </c>
      <c r="D175" s="51" t="s">
        <v>287</v>
      </c>
      <c r="E175" s="51" t="s">
        <v>295</v>
      </c>
    </row>
    <row r="176" spans="1:5">
      <c r="A176" s="51">
        <v>263.8</v>
      </c>
      <c r="B176" s="51">
        <v>32</v>
      </c>
      <c r="C176" s="51" t="s">
        <v>296</v>
      </c>
      <c r="D176" s="51" t="s">
        <v>287</v>
      </c>
      <c r="E176" s="51" t="s">
        <v>295</v>
      </c>
    </row>
    <row r="177" spans="1:5">
      <c r="A177" s="51">
        <v>288.39999999999998</v>
      </c>
      <c r="B177" s="51">
        <v>37</v>
      </c>
      <c r="C177" s="51" t="s">
        <v>296</v>
      </c>
      <c r="D177" s="51" t="s">
        <v>287</v>
      </c>
      <c r="E177" s="51" t="s">
        <v>295</v>
      </c>
    </row>
    <row r="178" spans="1:5">
      <c r="A178" s="51">
        <v>301</v>
      </c>
      <c r="B178" s="51">
        <v>42</v>
      </c>
      <c r="C178" s="51" t="s">
        <v>296</v>
      </c>
      <c r="D178" s="51" t="s">
        <v>287</v>
      </c>
      <c r="E178" s="51" t="s">
        <v>295</v>
      </c>
    </row>
    <row r="179" spans="1:5">
      <c r="A179" s="51">
        <v>317.5</v>
      </c>
      <c r="B179" s="51">
        <v>47</v>
      </c>
      <c r="C179" s="51" t="s">
        <v>296</v>
      </c>
      <c r="D179" s="51" t="s">
        <v>287</v>
      </c>
      <c r="E179" s="51" t="s">
        <v>295</v>
      </c>
    </row>
    <row r="180" spans="1:5">
      <c r="A180" s="51">
        <v>322.7</v>
      </c>
      <c r="B180" s="51">
        <v>52</v>
      </c>
      <c r="C180" s="51" t="s">
        <v>296</v>
      </c>
      <c r="D180" s="51" t="s">
        <v>287</v>
      </c>
      <c r="E180" s="51" t="s">
        <v>295</v>
      </c>
    </row>
    <row r="181" spans="1:5">
      <c r="A181" s="51">
        <v>334.4</v>
      </c>
      <c r="B181" s="51">
        <v>57</v>
      </c>
      <c r="C181" s="51" t="s">
        <v>296</v>
      </c>
      <c r="D181" s="51" t="s">
        <v>287</v>
      </c>
      <c r="E181" s="51" t="s">
        <v>295</v>
      </c>
    </row>
    <row r="182" spans="1:5">
      <c r="A182" s="51">
        <v>272.8</v>
      </c>
      <c r="B182" s="51">
        <v>62</v>
      </c>
      <c r="C182" s="51" t="s">
        <v>296</v>
      </c>
      <c r="D182" s="51" t="s">
        <v>287</v>
      </c>
      <c r="E182" s="51" t="s">
        <v>295</v>
      </c>
    </row>
    <row r="183" spans="1:5">
      <c r="A183" s="51">
        <v>237.2</v>
      </c>
      <c r="B183" s="51">
        <v>67</v>
      </c>
      <c r="C183" s="51" t="s">
        <v>296</v>
      </c>
      <c r="D183" s="51" t="s">
        <v>287</v>
      </c>
      <c r="E183" s="51" t="s">
        <v>295</v>
      </c>
    </row>
    <row r="184" spans="1:5">
      <c r="A184" s="51">
        <v>184.5</v>
      </c>
      <c r="B184" s="51">
        <v>18.5</v>
      </c>
      <c r="C184" s="51" t="s">
        <v>296</v>
      </c>
      <c r="D184" s="51" t="s">
        <v>287</v>
      </c>
      <c r="E184" s="51" t="s">
        <v>291</v>
      </c>
    </row>
    <row r="185" spans="1:5">
      <c r="A185" s="51">
        <v>215.4</v>
      </c>
      <c r="B185" s="51">
        <v>22</v>
      </c>
      <c r="C185" s="51" t="s">
        <v>296</v>
      </c>
      <c r="D185" s="51" t="s">
        <v>287</v>
      </c>
      <c r="E185" s="51" t="s">
        <v>291</v>
      </c>
    </row>
    <row r="186" spans="1:5">
      <c r="A186" s="51">
        <v>250.3</v>
      </c>
      <c r="B186" s="51">
        <v>27</v>
      </c>
      <c r="C186" s="51" t="s">
        <v>296</v>
      </c>
      <c r="D186" s="51" t="s">
        <v>287</v>
      </c>
      <c r="E186" s="51" t="s">
        <v>291</v>
      </c>
    </row>
    <row r="187" spans="1:5">
      <c r="A187" s="51">
        <v>283.89999999999998</v>
      </c>
      <c r="B187" s="51">
        <v>32</v>
      </c>
      <c r="C187" s="51" t="s">
        <v>296</v>
      </c>
      <c r="D187" s="51" t="s">
        <v>287</v>
      </c>
      <c r="E187" s="51" t="s">
        <v>291</v>
      </c>
    </row>
    <row r="188" spans="1:5">
      <c r="A188" s="51">
        <v>313.8</v>
      </c>
      <c r="B188" s="51">
        <v>37</v>
      </c>
      <c r="C188" s="51" t="s">
        <v>296</v>
      </c>
      <c r="D188" s="51" t="s">
        <v>287</v>
      </c>
      <c r="E188" s="51" t="s">
        <v>291</v>
      </c>
    </row>
    <row r="189" spans="1:5">
      <c r="A189" s="51">
        <v>330.5</v>
      </c>
      <c r="B189" s="51">
        <v>42</v>
      </c>
      <c r="C189" s="51" t="s">
        <v>296</v>
      </c>
      <c r="D189" s="51" t="s">
        <v>287</v>
      </c>
      <c r="E189" s="51" t="s">
        <v>291</v>
      </c>
    </row>
    <row r="190" spans="1:5">
      <c r="A190" s="51">
        <v>340.9</v>
      </c>
      <c r="B190" s="51">
        <v>47</v>
      </c>
      <c r="C190" s="51" t="s">
        <v>296</v>
      </c>
      <c r="D190" s="51" t="s">
        <v>287</v>
      </c>
      <c r="E190" s="51" t="s">
        <v>291</v>
      </c>
    </row>
    <row r="191" spans="1:5">
      <c r="A191" s="51">
        <v>343</v>
      </c>
      <c r="B191" s="51">
        <v>52</v>
      </c>
      <c r="C191" s="51" t="s">
        <v>296</v>
      </c>
      <c r="D191" s="51" t="s">
        <v>287</v>
      </c>
      <c r="E191" s="51" t="s">
        <v>291</v>
      </c>
    </row>
    <row r="192" spans="1:5">
      <c r="A192" s="51">
        <v>350.1</v>
      </c>
      <c r="B192" s="51">
        <v>57</v>
      </c>
      <c r="C192" s="51" t="s">
        <v>296</v>
      </c>
      <c r="D192" s="51" t="s">
        <v>287</v>
      </c>
      <c r="E192" s="51" t="s">
        <v>291</v>
      </c>
    </row>
    <row r="193" spans="1:5">
      <c r="A193" s="51">
        <v>277.5</v>
      </c>
      <c r="B193" s="51">
        <v>62</v>
      </c>
      <c r="C193" s="51" t="s">
        <v>296</v>
      </c>
      <c r="D193" s="51" t="s">
        <v>287</v>
      </c>
      <c r="E193" s="51" t="s">
        <v>291</v>
      </c>
    </row>
    <row r="194" spans="1:5">
      <c r="A194" s="51">
        <v>225.9</v>
      </c>
      <c r="B194" s="51">
        <v>67</v>
      </c>
      <c r="C194" s="51" t="s">
        <v>296</v>
      </c>
      <c r="D194" s="51" t="s">
        <v>287</v>
      </c>
      <c r="E194" s="51" t="s">
        <v>291</v>
      </c>
    </row>
    <row r="195" spans="1:5">
      <c r="A195" s="51">
        <v>217.4</v>
      </c>
      <c r="B195" s="51">
        <v>22</v>
      </c>
      <c r="C195" s="51" t="s">
        <v>296</v>
      </c>
      <c r="D195" s="51" t="s">
        <v>287</v>
      </c>
      <c r="E195" s="51" t="s">
        <v>290</v>
      </c>
    </row>
    <row r="196" spans="1:5">
      <c r="A196" s="51">
        <v>258.2</v>
      </c>
      <c r="B196" s="51">
        <v>27</v>
      </c>
      <c r="C196" s="51" t="s">
        <v>296</v>
      </c>
      <c r="D196" s="51" t="s">
        <v>287</v>
      </c>
      <c r="E196" s="51" t="s">
        <v>290</v>
      </c>
    </row>
    <row r="197" spans="1:5">
      <c r="A197" s="51">
        <v>290.39999999999998</v>
      </c>
      <c r="B197" s="51">
        <v>32</v>
      </c>
      <c r="C197" s="51" t="s">
        <v>296</v>
      </c>
      <c r="D197" s="51" t="s">
        <v>287</v>
      </c>
      <c r="E197" s="51" t="s">
        <v>290</v>
      </c>
    </row>
    <row r="198" spans="1:5">
      <c r="A198" s="51">
        <v>341.3</v>
      </c>
      <c r="B198" s="51">
        <v>37</v>
      </c>
      <c r="C198" s="51" t="s">
        <v>296</v>
      </c>
      <c r="D198" s="51" t="s">
        <v>287</v>
      </c>
      <c r="E198" s="51" t="s">
        <v>290</v>
      </c>
    </row>
    <row r="199" spans="1:5">
      <c r="A199" s="51">
        <v>348.5</v>
      </c>
      <c r="B199" s="51">
        <v>42</v>
      </c>
      <c r="C199" s="51" t="s">
        <v>296</v>
      </c>
      <c r="D199" s="51" t="s">
        <v>287</v>
      </c>
      <c r="E199" s="51" t="s">
        <v>290</v>
      </c>
    </row>
    <row r="200" spans="1:5">
      <c r="A200" s="51">
        <v>363.7</v>
      </c>
      <c r="B200" s="51">
        <v>47</v>
      </c>
      <c r="C200" s="51" t="s">
        <v>296</v>
      </c>
      <c r="D200" s="51" t="s">
        <v>287</v>
      </c>
      <c r="E200" s="51" t="s">
        <v>290</v>
      </c>
    </row>
    <row r="201" spans="1:5">
      <c r="A201" s="51">
        <v>396.3</v>
      </c>
      <c r="B201" s="51">
        <v>52</v>
      </c>
      <c r="C201" s="51" t="s">
        <v>296</v>
      </c>
      <c r="D201" s="51" t="s">
        <v>287</v>
      </c>
      <c r="E201" s="51" t="s">
        <v>290</v>
      </c>
    </row>
    <row r="202" spans="1:5">
      <c r="A202" s="51">
        <v>409.4</v>
      </c>
      <c r="B202" s="51">
        <v>57</v>
      </c>
      <c r="C202" s="51" t="s">
        <v>296</v>
      </c>
      <c r="D202" s="51" t="s">
        <v>287</v>
      </c>
      <c r="E202" s="51" t="s">
        <v>290</v>
      </c>
    </row>
    <row r="203" spans="1:5">
      <c r="A203" s="51">
        <v>299.10000000000002</v>
      </c>
      <c r="B203" s="51">
        <v>62</v>
      </c>
      <c r="C203" s="51" t="s">
        <v>296</v>
      </c>
      <c r="D203" s="51" t="s">
        <v>287</v>
      </c>
      <c r="E203" s="51" t="s">
        <v>290</v>
      </c>
    </row>
    <row r="204" spans="1:5">
      <c r="A204" s="51">
        <v>222.3</v>
      </c>
      <c r="B204" s="51">
        <v>67</v>
      </c>
      <c r="C204" s="51" t="s">
        <v>296</v>
      </c>
      <c r="D204" s="51" t="s">
        <v>287</v>
      </c>
      <c r="E204" s="51" t="s">
        <v>290</v>
      </c>
    </row>
    <row r="205" spans="1:5">
      <c r="A205" s="51">
        <v>224.2</v>
      </c>
      <c r="B205" s="51">
        <v>22</v>
      </c>
      <c r="C205" s="51" t="s">
        <v>296</v>
      </c>
      <c r="D205" s="51" t="s">
        <v>287</v>
      </c>
      <c r="E205" s="51" t="s">
        <v>289</v>
      </c>
    </row>
    <row r="206" spans="1:5">
      <c r="A206" s="51">
        <v>268.7</v>
      </c>
      <c r="B206" s="51">
        <v>27</v>
      </c>
      <c r="C206" s="51" t="s">
        <v>296</v>
      </c>
      <c r="D206" s="51" t="s">
        <v>287</v>
      </c>
      <c r="E206" s="51" t="s">
        <v>289</v>
      </c>
    </row>
    <row r="207" spans="1:5">
      <c r="A207" s="51">
        <v>310.3</v>
      </c>
      <c r="B207" s="51">
        <v>32</v>
      </c>
      <c r="C207" s="51" t="s">
        <v>296</v>
      </c>
      <c r="D207" s="51" t="s">
        <v>287</v>
      </c>
      <c r="E207" s="51" t="s">
        <v>289</v>
      </c>
    </row>
    <row r="208" spans="1:5">
      <c r="A208" s="51">
        <v>352</v>
      </c>
      <c r="B208" s="51">
        <v>37</v>
      </c>
      <c r="C208" s="51" t="s">
        <v>296</v>
      </c>
      <c r="D208" s="51" t="s">
        <v>287</v>
      </c>
      <c r="E208" s="51" t="s">
        <v>289</v>
      </c>
    </row>
    <row r="209" spans="1:5">
      <c r="A209" s="51">
        <v>385.2</v>
      </c>
      <c r="B209" s="51">
        <v>42</v>
      </c>
      <c r="C209" s="51" t="s">
        <v>296</v>
      </c>
      <c r="D209" s="51" t="s">
        <v>287</v>
      </c>
      <c r="E209" s="51" t="s">
        <v>289</v>
      </c>
    </row>
    <row r="210" spans="1:5">
      <c r="A210" s="51">
        <v>405.7</v>
      </c>
      <c r="B210" s="51">
        <v>47</v>
      </c>
      <c r="C210" s="51" t="s">
        <v>296</v>
      </c>
      <c r="D210" s="51" t="s">
        <v>287</v>
      </c>
      <c r="E210" s="51" t="s">
        <v>289</v>
      </c>
    </row>
    <row r="211" spans="1:5">
      <c r="A211" s="51">
        <v>439.1</v>
      </c>
      <c r="B211" s="51">
        <v>52</v>
      </c>
      <c r="C211" s="51" t="s">
        <v>296</v>
      </c>
      <c r="D211" s="51" t="s">
        <v>287</v>
      </c>
      <c r="E211" s="51" t="s">
        <v>289</v>
      </c>
    </row>
    <row r="212" spans="1:5">
      <c r="A212" s="51">
        <v>418</v>
      </c>
      <c r="B212" s="51">
        <v>57</v>
      </c>
      <c r="C212" s="51" t="s">
        <v>296</v>
      </c>
      <c r="D212" s="51" t="s">
        <v>287</v>
      </c>
      <c r="E212" s="51" t="s">
        <v>289</v>
      </c>
    </row>
    <row r="213" spans="1:5">
      <c r="A213" s="51">
        <v>359</v>
      </c>
      <c r="B213" s="51">
        <v>62</v>
      </c>
      <c r="C213" s="51" t="s">
        <v>296</v>
      </c>
      <c r="D213" s="51" t="s">
        <v>287</v>
      </c>
      <c r="E213" s="51" t="s">
        <v>289</v>
      </c>
    </row>
    <row r="214" spans="1:5">
      <c r="A214" s="51">
        <v>280.2</v>
      </c>
      <c r="B214" s="51">
        <v>67</v>
      </c>
      <c r="C214" s="51" t="s">
        <v>296</v>
      </c>
      <c r="D214" s="51" t="s">
        <v>287</v>
      </c>
      <c r="E214" s="51" t="s">
        <v>289</v>
      </c>
    </row>
    <row r="215" spans="1:5">
      <c r="A215" s="51">
        <v>198.3</v>
      </c>
      <c r="B215" s="51">
        <v>17</v>
      </c>
      <c r="C215" s="51" t="s">
        <v>296</v>
      </c>
      <c r="D215" s="51" t="s">
        <v>288</v>
      </c>
      <c r="E215" s="51" t="s">
        <v>295</v>
      </c>
    </row>
    <row r="216" spans="1:5">
      <c r="A216" s="51">
        <v>139.30000000000001</v>
      </c>
      <c r="B216" s="51">
        <v>18.5</v>
      </c>
      <c r="C216" s="51" t="s">
        <v>296</v>
      </c>
      <c r="D216" s="51" t="s">
        <v>288</v>
      </c>
      <c r="E216" s="51" t="s">
        <v>295</v>
      </c>
    </row>
    <row r="217" spans="1:5">
      <c r="A217" s="51">
        <v>139</v>
      </c>
      <c r="B217" s="51">
        <v>22</v>
      </c>
      <c r="C217" s="51" t="s">
        <v>296</v>
      </c>
      <c r="D217" s="51" t="s">
        <v>288</v>
      </c>
      <c r="E217" s="51" t="s">
        <v>295</v>
      </c>
    </row>
    <row r="218" spans="1:5">
      <c r="A218" s="51">
        <v>147.6</v>
      </c>
      <c r="B218" s="51">
        <v>27</v>
      </c>
      <c r="C218" s="51" t="s">
        <v>296</v>
      </c>
      <c r="D218" s="51" t="s">
        <v>288</v>
      </c>
      <c r="E218" s="51" t="s">
        <v>295</v>
      </c>
    </row>
    <row r="219" spans="1:5">
      <c r="A219" s="51">
        <v>170.5</v>
      </c>
      <c r="B219" s="51">
        <v>32</v>
      </c>
      <c r="C219" s="51" t="s">
        <v>296</v>
      </c>
      <c r="D219" s="51" t="s">
        <v>288</v>
      </c>
      <c r="E219" s="51" t="s">
        <v>295</v>
      </c>
    </row>
    <row r="220" spans="1:5">
      <c r="A220" s="51">
        <v>157.4</v>
      </c>
      <c r="B220" s="51">
        <v>37</v>
      </c>
      <c r="C220" s="51" t="s">
        <v>296</v>
      </c>
      <c r="D220" s="51" t="s">
        <v>288</v>
      </c>
      <c r="E220" s="51" t="s">
        <v>295</v>
      </c>
    </row>
    <row r="221" spans="1:5">
      <c r="A221" s="51">
        <v>149.19999999999999</v>
      </c>
      <c r="B221" s="51">
        <v>42</v>
      </c>
      <c r="C221" s="51" t="s">
        <v>296</v>
      </c>
      <c r="D221" s="51" t="s">
        <v>288</v>
      </c>
      <c r="E221" s="51" t="s">
        <v>295</v>
      </c>
    </row>
    <row r="222" spans="1:5">
      <c r="A222" s="51">
        <v>162.9</v>
      </c>
      <c r="B222" s="51">
        <v>47</v>
      </c>
      <c r="C222" s="51" t="s">
        <v>296</v>
      </c>
      <c r="D222" s="51" t="s">
        <v>288</v>
      </c>
      <c r="E222" s="51" t="s">
        <v>295</v>
      </c>
    </row>
    <row r="223" spans="1:5">
      <c r="A223" s="51">
        <v>170.5</v>
      </c>
      <c r="B223" s="51">
        <v>52</v>
      </c>
      <c r="C223" s="51" t="s">
        <v>296</v>
      </c>
      <c r="D223" s="51" t="s">
        <v>288</v>
      </c>
      <c r="E223" s="51" t="s">
        <v>295</v>
      </c>
    </row>
    <row r="224" spans="1:5">
      <c r="A224" s="51">
        <v>172.8</v>
      </c>
      <c r="B224" s="51">
        <v>57</v>
      </c>
      <c r="C224" s="51" t="s">
        <v>296</v>
      </c>
      <c r="D224" s="51" t="s">
        <v>288</v>
      </c>
      <c r="E224" s="51" t="s">
        <v>295</v>
      </c>
    </row>
    <row r="225" spans="1:5">
      <c r="A225" s="51">
        <v>157.19999999999999</v>
      </c>
      <c r="B225" s="51">
        <v>62</v>
      </c>
      <c r="C225" s="51" t="s">
        <v>296</v>
      </c>
      <c r="D225" s="51" t="s">
        <v>288</v>
      </c>
      <c r="E225" s="51" t="s">
        <v>295</v>
      </c>
    </row>
    <row r="226" spans="1:5">
      <c r="A226" s="51">
        <v>164.1</v>
      </c>
      <c r="B226" s="51">
        <v>67</v>
      </c>
      <c r="C226" s="51" t="s">
        <v>296</v>
      </c>
      <c r="D226" s="51" t="s">
        <v>288</v>
      </c>
      <c r="E226" s="51" t="s">
        <v>295</v>
      </c>
    </row>
    <row r="227" spans="1:5">
      <c r="A227" s="51">
        <v>158.6</v>
      </c>
      <c r="B227" s="51">
        <v>18.5</v>
      </c>
      <c r="C227" s="51" t="s">
        <v>296</v>
      </c>
      <c r="D227" s="51" t="s">
        <v>288</v>
      </c>
      <c r="E227" s="51" t="s">
        <v>291</v>
      </c>
    </row>
    <row r="228" spans="1:5">
      <c r="A228" s="51">
        <v>172</v>
      </c>
      <c r="B228" s="51">
        <v>22</v>
      </c>
      <c r="C228" s="51" t="s">
        <v>296</v>
      </c>
      <c r="D228" s="51" t="s">
        <v>288</v>
      </c>
      <c r="E228" s="51" t="s">
        <v>291</v>
      </c>
    </row>
    <row r="229" spans="1:5">
      <c r="A229" s="51">
        <v>181.1</v>
      </c>
      <c r="B229" s="51">
        <v>27</v>
      </c>
      <c r="C229" s="51" t="s">
        <v>296</v>
      </c>
      <c r="D229" s="51" t="s">
        <v>288</v>
      </c>
      <c r="E229" s="51" t="s">
        <v>291</v>
      </c>
    </row>
    <row r="230" spans="1:5">
      <c r="A230" s="51">
        <v>185.5</v>
      </c>
      <c r="B230" s="51">
        <v>32</v>
      </c>
      <c r="C230" s="51" t="s">
        <v>296</v>
      </c>
      <c r="D230" s="51" t="s">
        <v>288</v>
      </c>
      <c r="E230" s="51" t="s">
        <v>291</v>
      </c>
    </row>
    <row r="231" spans="1:5">
      <c r="A231" s="51">
        <v>182.3</v>
      </c>
      <c r="B231" s="51">
        <v>37</v>
      </c>
      <c r="C231" s="51" t="s">
        <v>296</v>
      </c>
      <c r="D231" s="51" t="s">
        <v>288</v>
      </c>
      <c r="E231" s="51" t="s">
        <v>291</v>
      </c>
    </row>
    <row r="232" spans="1:5">
      <c r="A232" s="51">
        <v>171.6</v>
      </c>
      <c r="B232" s="51">
        <v>42</v>
      </c>
      <c r="C232" s="51" t="s">
        <v>296</v>
      </c>
      <c r="D232" s="51" t="s">
        <v>288</v>
      </c>
      <c r="E232" s="51" t="s">
        <v>291</v>
      </c>
    </row>
    <row r="233" spans="1:5">
      <c r="A233" s="51">
        <v>172.9</v>
      </c>
      <c r="B233" s="51">
        <v>47</v>
      </c>
      <c r="C233" s="51" t="s">
        <v>296</v>
      </c>
      <c r="D233" s="51" t="s">
        <v>288</v>
      </c>
      <c r="E233" s="51" t="s">
        <v>291</v>
      </c>
    </row>
    <row r="234" spans="1:5">
      <c r="A234" s="51">
        <v>178.1</v>
      </c>
      <c r="B234" s="51">
        <v>52</v>
      </c>
      <c r="C234" s="51" t="s">
        <v>296</v>
      </c>
      <c r="D234" s="51" t="s">
        <v>288</v>
      </c>
      <c r="E234" s="51" t="s">
        <v>291</v>
      </c>
    </row>
    <row r="235" spans="1:5">
      <c r="A235" s="51">
        <v>191</v>
      </c>
      <c r="B235" s="51">
        <v>57</v>
      </c>
      <c r="C235" s="51" t="s">
        <v>296</v>
      </c>
      <c r="D235" s="51" t="s">
        <v>288</v>
      </c>
      <c r="E235" s="51" t="s">
        <v>291</v>
      </c>
    </row>
    <row r="236" spans="1:5">
      <c r="A236" s="51">
        <v>167.8</v>
      </c>
      <c r="B236" s="51">
        <v>62</v>
      </c>
      <c r="C236" s="51" t="s">
        <v>296</v>
      </c>
      <c r="D236" s="51" t="s">
        <v>288</v>
      </c>
      <c r="E236" s="51" t="s">
        <v>291</v>
      </c>
    </row>
    <row r="237" spans="1:5">
      <c r="A237" s="51">
        <v>179.6</v>
      </c>
      <c r="B237" s="51">
        <v>67</v>
      </c>
      <c r="C237" s="51" t="s">
        <v>296</v>
      </c>
      <c r="D237" s="51" t="s">
        <v>288</v>
      </c>
      <c r="E237" s="51" t="s">
        <v>291</v>
      </c>
    </row>
    <row r="238" spans="1:5">
      <c r="A238" s="51">
        <v>183</v>
      </c>
      <c r="B238" s="51">
        <v>22</v>
      </c>
      <c r="C238" s="51" t="s">
        <v>296</v>
      </c>
      <c r="D238" s="51" t="s">
        <v>288</v>
      </c>
      <c r="E238" s="51" t="s">
        <v>290</v>
      </c>
    </row>
    <row r="239" spans="1:5">
      <c r="A239" s="51">
        <v>200.9</v>
      </c>
      <c r="B239" s="51">
        <v>27</v>
      </c>
      <c r="C239" s="51" t="s">
        <v>296</v>
      </c>
      <c r="D239" s="51" t="s">
        <v>288</v>
      </c>
      <c r="E239" s="51" t="s">
        <v>290</v>
      </c>
    </row>
    <row r="240" spans="1:5">
      <c r="A240" s="51">
        <v>213.6</v>
      </c>
      <c r="B240" s="51">
        <v>32</v>
      </c>
      <c r="C240" s="51" t="s">
        <v>296</v>
      </c>
      <c r="D240" s="51" t="s">
        <v>288</v>
      </c>
      <c r="E240" s="51" t="s">
        <v>290</v>
      </c>
    </row>
    <row r="241" spans="1:5">
      <c r="A241" s="51">
        <v>221.1</v>
      </c>
      <c r="B241" s="51">
        <v>37</v>
      </c>
      <c r="C241" s="51" t="s">
        <v>296</v>
      </c>
      <c r="D241" s="51" t="s">
        <v>288</v>
      </c>
      <c r="E241" s="51" t="s">
        <v>290</v>
      </c>
    </row>
    <row r="242" spans="1:5">
      <c r="A242" s="51">
        <v>222.5</v>
      </c>
      <c r="B242" s="51">
        <v>42</v>
      </c>
      <c r="C242" s="51" t="s">
        <v>296</v>
      </c>
      <c r="D242" s="51" t="s">
        <v>288</v>
      </c>
      <c r="E242" s="51" t="s">
        <v>290</v>
      </c>
    </row>
    <row r="243" spans="1:5">
      <c r="A243" s="51">
        <v>202.3</v>
      </c>
      <c r="B243" s="51">
        <v>47</v>
      </c>
      <c r="C243" s="51" t="s">
        <v>296</v>
      </c>
      <c r="D243" s="51" t="s">
        <v>288</v>
      </c>
      <c r="E243" s="51" t="s">
        <v>290</v>
      </c>
    </row>
    <row r="244" spans="1:5">
      <c r="A244" s="51">
        <v>206.9</v>
      </c>
      <c r="B244" s="51">
        <v>52</v>
      </c>
      <c r="C244" s="51" t="s">
        <v>296</v>
      </c>
      <c r="D244" s="51" t="s">
        <v>288</v>
      </c>
      <c r="E244" s="51" t="s">
        <v>290</v>
      </c>
    </row>
    <row r="245" spans="1:5">
      <c r="A245" s="51">
        <v>235.8</v>
      </c>
      <c r="B245" s="51">
        <v>57</v>
      </c>
      <c r="C245" s="51" t="s">
        <v>296</v>
      </c>
      <c r="D245" s="51" t="s">
        <v>288</v>
      </c>
      <c r="E245" s="51" t="s">
        <v>290</v>
      </c>
    </row>
    <row r="246" spans="1:5">
      <c r="A246" s="51">
        <v>212</v>
      </c>
      <c r="B246" s="51">
        <v>62</v>
      </c>
      <c r="C246" s="51" t="s">
        <v>296</v>
      </c>
      <c r="D246" s="51" t="s">
        <v>288</v>
      </c>
      <c r="E246" s="51" t="s">
        <v>290</v>
      </c>
    </row>
    <row r="247" spans="1:5">
      <c r="A247" s="51">
        <v>262.60000000000002</v>
      </c>
      <c r="B247" s="51">
        <v>67</v>
      </c>
      <c r="C247" s="51" t="s">
        <v>296</v>
      </c>
      <c r="D247" s="51" t="s">
        <v>288</v>
      </c>
      <c r="E247" s="51" t="s">
        <v>290</v>
      </c>
    </row>
    <row r="248" spans="1:5">
      <c r="A248" s="51">
        <v>204.5</v>
      </c>
      <c r="B248" s="51">
        <v>22</v>
      </c>
      <c r="C248" s="51" t="s">
        <v>296</v>
      </c>
      <c r="D248" s="51" t="s">
        <v>288</v>
      </c>
      <c r="E248" s="51" t="s">
        <v>289</v>
      </c>
    </row>
    <row r="249" spans="1:5">
      <c r="A249" s="51">
        <v>225.5</v>
      </c>
      <c r="B249" s="51">
        <v>27</v>
      </c>
      <c r="C249" s="51" t="s">
        <v>296</v>
      </c>
      <c r="D249" s="51" t="s">
        <v>288</v>
      </c>
      <c r="E249" s="51" t="s">
        <v>289</v>
      </c>
    </row>
    <row r="250" spans="1:5">
      <c r="A250" s="51">
        <v>251</v>
      </c>
      <c r="B250" s="51">
        <v>32</v>
      </c>
      <c r="C250" s="51" t="s">
        <v>296</v>
      </c>
      <c r="D250" s="51" t="s">
        <v>288</v>
      </c>
      <c r="E250" s="51" t="s">
        <v>289</v>
      </c>
    </row>
    <row r="251" spans="1:5">
      <c r="A251" s="51">
        <v>224.7</v>
      </c>
      <c r="B251" s="51">
        <v>37</v>
      </c>
      <c r="C251" s="51" t="s">
        <v>296</v>
      </c>
      <c r="D251" s="51" t="s">
        <v>288</v>
      </c>
      <c r="E251" s="51" t="s">
        <v>289</v>
      </c>
    </row>
    <row r="252" spans="1:5">
      <c r="A252" s="51">
        <v>251.3</v>
      </c>
      <c r="B252" s="51">
        <v>42</v>
      </c>
      <c r="C252" s="51" t="s">
        <v>296</v>
      </c>
      <c r="D252" s="51" t="s">
        <v>288</v>
      </c>
      <c r="E252" s="51" t="s">
        <v>289</v>
      </c>
    </row>
    <row r="253" spans="1:5">
      <c r="A253" s="51">
        <v>250.2</v>
      </c>
      <c r="B253" s="51">
        <v>47</v>
      </c>
      <c r="C253" s="51" t="s">
        <v>296</v>
      </c>
      <c r="D253" s="51" t="s">
        <v>288</v>
      </c>
      <c r="E253" s="51" t="s">
        <v>289</v>
      </c>
    </row>
    <row r="254" spans="1:5">
      <c r="A254" s="51">
        <v>221.4</v>
      </c>
      <c r="B254" s="51">
        <v>52</v>
      </c>
      <c r="C254" s="51" t="s">
        <v>296</v>
      </c>
      <c r="D254" s="51" t="s">
        <v>288</v>
      </c>
      <c r="E254" s="51" t="s">
        <v>289</v>
      </c>
    </row>
    <row r="255" spans="1:5">
      <c r="A255" s="51">
        <v>263.8</v>
      </c>
      <c r="B255" s="51">
        <v>57</v>
      </c>
      <c r="C255" s="51" t="s">
        <v>296</v>
      </c>
      <c r="D255" s="51" t="s">
        <v>288</v>
      </c>
      <c r="E255" s="51" t="s">
        <v>289</v>
      </c>
    </row>
    <row r="256" spans="1:5">
      <c r="A256" s="51">
        <v>383.4</v>
      </c>
      <c r="B256" s="51">
        <v>62</v>
      </c>
      <c r="C256" s="51" t="s">
        <v>296</v>
      </c>
      <c r="D256" s="51" t="s">
        <v>288</v>
      </c>
      <c r="E256" s="51" t="s">
        <v>289</v>
      </c>
    </row>
    <row r="257" spans="1:5">
      <c r="A257" s="51">
        <v>212.6</v>
      </c>
      <c r="B257" s="51">
        <v>67</v>
      </c>
      <c r="C257" s="51" t="s">
        <v>296</v>
      </c>
      <c r="D257" s="51" t="s">
        <v>288</v>
      </c>
      <c r="E257" s="51" t="s">
        <v>289</v>
      </c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E11"/>
  <sheetViews>
    <sheetView workbookViewId="0">
      <selection activeCell="D28" sqref="D28"/>
    </sheetView>
  </sheetViews>
  <sheetFormatPr defaultRowHeight="13.5"/>
  <cols>
    <col min="1" max="1" width="18.875" customWidth="1"/>
    <col min="2" max="2" width="11" bestFit="1" customWidth="1"/>
    <col min="3" max="3" width="9.125" bestFit="1" customWidth="1"/>
    <col min="4" max="4" width="9.875" bestFit="1" customWidth="1"/>
    <col min="5" max="5" width="9.125" bestFit="1" customWidth="1"/>
  </cols>
  <sheetData>
    <row r="1" spans="1:5">
      <c r="A1" t="s">
        <v>52</v>
      </c>
    </row>
    <row r="2" spans="1:5" ht="14.25" thickBot="1"/>
    <row r="3" spans="1:5">
      <c r="A3" s="29" t="s">
        <v>53</v>
      </c>
      <c r="B3" s="29"/>
    </row>
    <row r="4" spans="1:5">
      <c r="A4" s="26" t="s">
        <v>54</v>
      </c>
      <c r="B4" s="30">
        <v>0.38525092278108081</v>
      </c>
    </row>
    <row r="5" spans="1:5">
      <c r="A5" s="26" t="s">
        <v>55</v>
      </c>
      <c r="B5" s="30">
        <v>0.34908921235643853</v>
      </c>
    </row>
    <row r="6" spans="1:5" ht="14.25" thickBot="1">
      <c r="A6" s="27" t="s">
        <v>57</v>
      </c>
      <c r="B6" s="27">
        <v>37</v>
      </c>
    </row>
    <row r="7" spans="1:5" ht="14.25" thickBot="1"/>
    <row r="8" spans="1:5">
      <c r="A8" s="28"/>
      <c r="B8" s="28" t="s">
        <v>59</v>
      </c>
      <c r="C8" s="28" t="s">
        <v>56</v>
      </c>
      <c r="D8" s="28" t="s">
        <v>60</v>
      </c>
      <c r="E8" s="28" t="s">
        <v>61</v>
      </c>
    </row>
    <row r="9" spans="1:5">
      <c r="A9" s="26" t="s">
        <v>58</v>
      </c>
      <c r="B9" s="32">
        <v>66.525910319790398</v>
      </c>
      <c r="C9" s="32">
        <v>1.9394746665306746</v>
      </c>
      <c r="D9" s="32">
        <v>34.300994732141419</v>
      </c>
      <c r="E9" s="32">
        <v>5.7973668131136675E-28</v>
      </c>
    </row>
    <row r="10" spans="1:5">
      <c r="A10" s="26" t="s">
        <v>63</v>
      </c>
      <c r="B10" s="32">
        <v>3.2766217772728825</v>
      </c>
      <c r="C10" s="32">
        <v>0.80841194511229719</v>
      </c>
      <c r="D10" s="32">
        <v>4.0531585376533794</v>
      </c>
      <c r="E10" s="32">
        <v>2.7798071896450029E-4</v>
      </c>
    </row>
    <row r="11" spans="1:5" ht="14.25" thickBot="1">
      <c r="A11" s="27" t="s">
        <v>62</v>
      </c>
      <c r="B11" s="33">
        <v>-6.945359045809119</v>
      </c>
      <c r="C11" s="33">
        <v>1.9471475937863811</v>
      </c>
      <c r="D11" s="33">
        <v>-3.5669402093465981</v>
      </c>
      <c r="E11" s="33">
        <v>1.0981649295277135E-3</v>
      </c>
    </row>
  </sheetData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I38"/>
  <sheetViews>
    <sheetView workbookViewId="0">
      <selection activeCell="D20" sqref="D20"/>
    </sheetView>
  </sheetViews>
  <sheetFormatPr defaultRowHeight="13.5"/>
  <cols>
    <col min="8" max="8" width="10.875" bestFit="1" customWidth="1"/>
    <col min="9" max="9" width="12.625" bestFit="1" customWidth="1"/>
  </cols>
  <sheetData>
    <row r="1" spans="1:9" ht="27">
      <c r="A1" s="34" t="s">
        <v>65</v>
      </c>
      <c r="B1" s="35" t="s">
        <v>89</v>
      </c>
      <c r="C1" s="35" t="s">
        <v>67</v>
      </c>
      <c r="D1" s="35" t="s">
        <v>69</v>
      </c>
      <c r="E1" s="36" t="s">
        <v>70</v>
      </c>
      <c r="F1" s="35" t="s">
        <v>71</v>
      </c>
      <c r="G1" s="37"/>
      <c r="H1" s="35" t="s">
        <v>72</v>
      </c>
      <c r="I1" s="38"/>
    </row>
    <row r="2" spans="1:9">
      <c r="A2">
        <v>1</v>
      </c>
      <c r="B2">
        <v>5</v>
      </c>
      <c r="C2" s="39">
        <v>23</v>
      </c>
      <c r="D2" s="40">
        <v>14.010958904109589</v>
      </c>
      <c r="E2" s="41">
        <v>15</v>
      </c>
      <c r="F2" s="41">
        <v>0</v>
      </c>
      <c r="G2" s="42" t="s">
        <v>73</v>
      </c>
      <c r="H2" s="19"/>
      <c r="I2" s="19"/>
    </row>
    <row r="3" spans="1:9">
      <c r="A3">
        <v>2</v>
      </c>
      <c r="B3">
        <v>6.3</v>
      </c>
      <c r="C3" s="39">
        <v>16.12</v>
      </c>
      <c r="D3" s="40">
        <v>11.673972602739726</v>
      </c>
      <c r="E3" s="41">
        <v>6</v>
      </c>
      <c r="F3" s="41">
        <v>0</v>
      </c>
      <c r="G3" s="42" t="s">
        <v>73</v>
      </c>
      <c r="H3" s="19" t="s">
        <v>74</v>
      </c>
      <c r="I3" s="19"/>
    </row>
    <row r="4" spans="1:9">
      <c r="A4">
        <v>3</v>
      </c>
      <c r="B4">
        <v>6.8</v>
      </c>
      <c r="C4" s="39">
        <v>24.96</v>
      </c>
      <c r="D4" s="40">
        <v>12.087671232876712</v>
      </c>
      <c r="E4" s="41">
        <v>12</v>
      </c>
      <c r="F4" s="41">
        <v>0</v>
      </c>
      <c r="G4" s="42" t="s">
        <v>73</v>
      </c>
      <c r="H4" s="19" t="s">
        <v>74</v>
      </c>
      <c r="I4" s="19"/>
    </row>
    <row r="5" spans="1:9">
      <c r="A5">
        <v>4</v>
      </c>
      <c r="B5">
        <v>7.2</v>
      </c>
      <c r="C5" s="39">
        <v>29.55</v>
      </c>
      <c r="D5" s="40">
        <v>20.013698630136986</v>
      </c>
      <c r="E5" s="41">
        <v>12</v>
      </c>
      <c r="F5" s="41">
        <v>0</v>
      </c>
      <c r="G5" s="42" t="s">
        <v>73</v>
      </c>
      <c r="H5" s="19"/>
      <c r="I5" s="19"/>
    </row>
    <row r="6" spans="1:9">
      <c r="A6">
        <v>5</v>
      </c>
      <c r="B6">
        <v>7.4</v>
      </c>
      <c r="C6" s="39">
        <v>19.78</v>
      </c>
      <c r="D6" s="40">
        <v>0</v>
      </c>
      <c r="E6" s="41">
        <v>8</v>
      </c>
      <c r="F6" s="41">
        <v>0</v>
      </c>
      <c r="G6" s="42" t="s">
        <v>73</v>
      </c>
      <c r="H6" s="19"/>
      <c r="I6" s="19" t="s">
        <v>76</v>
      </c>
    </row>
    <row r="7" spans="1:9">
      <c r="A7">
        <v>6</v>
      </c>
      <c r="B7">
        <v>7.4</v>
      </c>
      <c r="C7" s="39">
        <v>19.78</v>
      </c>
      <c r="D7" s="40">
        <v>0</v>
      </c>
      <c r="E7" s="41">
        <v>8</v>
      </c>
      <c r="F7" s="41">
        <v>0</v>
      </c>
      <c r="G7" s="42" t="s">
        <v>73</v>
      </c>
      <c r="H7" s="19"/>
      <c r="I7" s="19" t="s">
        <v>76</v>
      </c>
    </row>
    <row r="8" spans="1:9">
      <c r="A8">
        <v>7</v>
      </c>
      <c r="B8">
        <v>7.45</v>
      </c>
      <c r="C8" s="39">
        <v>32</v>
      </c>
      <c r="D8" s="40">
        <v>17.013698630136986</v>
      </c>
      <c r="E8" s="41">
        <v>2</v>
      </c>
      <c r="F8" s="41">
        <v>10</v>
      </c>
      <c r="G8" s="42"/>
      <c r="H8" s="19"/>
      <c r="I8" s="19" t="s">
        <v>76</v>
      </c>
    </row>
    <row r="9" spans="1:9">
      <c r="A9">
        <v>8</v>
      </c>
      <c r="B9">
        <v>7.9</v>
      </c>
      <c r="C9" s="39">
        <v>38</v>
      </c>
      <c r="D9" s="40">
        <v>14.172602739726027</v>
      </c>
      <c r="E9" s="41">
        <v>5</v>
      </c>
      <c r="F9" s="41">
        <v>7</v>
      </c>
      <c r="G9" s="42" t="s">
        <v>73</v>
      </c>
      <c r="H9" s="19"/>
      <c r="I9" s="19" t="s">
        <v>76</v>
      </c>
    </row>
    <row r="10" spans="1:9">
      <c r="A10">
        <v>9</v>
      </c>
      <c r="B10">
        <v>7.95</v>
      </c>
      <c r="C10" s="39">
        <v>38.5</v>
      </c>
      <c r="D10" s="40">
        <v>17.846575342465755</v>
      </c>
      <c r="E10" s="41">
        <v>1</v>
      </c>
      <c r="F10" s="41">
        <v>10</v>
      </c>
      <c r="G10" s="42"/>
      <c r="H10" s="19"/>
      <c r="I10" s="19" t="s">
        <v>76</v>
      </c>
    </row>
    <row r="11" spans="1:9">
      <c r="A11">
        <v>10</v>
      </c>
      <c r="B11">
        <v>8.1</v>
      </c>
      <c r="C11" s="39">
        <v>33</v>
      </c>
      <c r="D11" s="40">
        <v>14.087671232876712</v>
      </c>
      <c r="E11" s="41">
        <v>16</v>
      </c>
      <c r="F11" s="41">
        <v>0</v>
      </c>
      <c r="G11" s="42" t="s">
        <v>73</v>
      </c>
      <c r="H11" s="19"/>
      <c r="I11" s="19" t="s">
        <v>76</v>
      </c>
    </row>
    <row r="12" spans="1:9">
      <c r="A12">
        <v>11</v>
      </c>
      <c r="B12">
        <v>8.1999999999999993</v>
      </c>
      <c r="C12" s="39">
        <v>22.62</v>
      </c>
      <c r="D12" s="40">
        <v>0</v>
      </c>
      <c r="E12" s="41">
        <v>7</v>
      </c>
      <c r="F12" s="41">
        <v>0</v>
      </c>
      <c r="G12" s="42" t="s">
        <v>73</v>
      </c>
      <c r="H12" s="19" t="s">
        <v>74</v>
      </c>
      <c r="I12" s="19" t="s">
        <v>76</v>
      </c>
    </row>
    <row r="13" spans="1:9">
      <c r="A13">
        <v>12</v>
      </c>
      <c r="B13">
        <v>8.5</v>
      </c>
      <c r="C13" s="39">
        <v>22.62</v>
      </c>
      <c r="D13" s="40">
        <v>0</v>
      </c>
      <c r="E13" s="41">
        <v>7</v>
      </c>
      <c r="F13" s="41">
        <v>0</v>
      </c>
      <c r="G13" s="42" t="s">
        <v>73</v>
      </c>
      <c r="H13" s="19" t="s">
        <v>74</v>
      </c>
      <c r="I13" s="19" t="s">
        <v>76</v>
      </c>
    </row>
    <row r="14" spans="1:9">
      <c r="A14">
        <v>13</v>
      </c>
      <c r="B14">
        <v>8.8000000000000007</v>
      </c>
      <c r="C14" s="39">
        <v>32.57</v>
      </c>
      <c r="D14" s="40">
        <v>0</v>
      </c>
      <c r="E14" s="41">
        <v>11</v>
      </c>
      <c r="F14" s="41">
        <v>0</v>
      </c>
      <c r="G14" s="42" t="s">
        <v>73</v>
      </c>
      <c r="H14" s="19" t="s">
        <v>74</v>
      </c>
      <c r="I14" s="19" t="s">
        <v>76</v>
      </c>
    </row>
    <row r="15" spans="1:9">
      <c r="A15">
        <v>14</v>
      </c>
      <c r="B15">
        <v>9.25</v>
      </c>
      <c r="C15" s="39">
        <v>36</v>
      </c>
      <c r="D15" s="40">
        <v>7.5013698630136982</v>
      </c>
      <c r="E15" s="41">
        <v>1</v>
      </c>
      <c r="F15" s="41">
        <v>10</v>
      </c>
      <c r="G15" s="42"/>
      <c r="H15" s="19"/>
      <c r="I15" s="19" t="s">
        <v>76</v>
      </c>
    </row>
    <row r="16" spans="1:9">
      <c r="A16">
        <v>15</v>
      </c>
      <c r="B16">
        <v>10.8</v>
      </c>
      <c r="C16" s="39">
        <v>35.83</v>
      </c>
      <c r="D16" s="40">
        <v>1.4986301369863013</v>
      </c>
      <c r="E16" s="41">
        <v>9</v>
      </c>
      <c r="F16" s="41">
        <v>0</v>
      </c>
      <c r="G16" s="42" t="s">
        <v>73</v>
      </c>
      <c r="H16" s="19" t="s">
        <v>74</v>
      </c>
      <c r="I16" s="19" t="s">
        <v>76</v>
      </c>
    </row>
    <row r="17" spans="1:9">
      <c r="A17">
        <v>16</v>
      </c>
      <c r="B17">
        <v>11.4</v>
      </c>
      <c r="C17" s="39">
        <v>42.41</v>
      </c>
      <c r="D17" s="40">
        <v>0</v>
      </c>
      <c r="E17" s="41">
        <v>7</v>
      </c>
      <c r="F17" s="41">
        <v>0</v>
      </c>
      <c r="G17" s="42" t="s">
        <v>73</v>
      </c>
      <c r="H17" s="19"/>
      <c r="I17" s="19" t="s">
        <v>76</v>
      </c>
    </row>
    <row r="18" spans="1:9">
      <c r="A18">
        <v>17</v>
      </c>
      <c r="B18">
        <v>11.8</v>
      </c>
      <c r="C18" s="39">
        <v>30.04</v>
      </c>
      <c r="D18" s="40">
        <v>0</v>
      </c>
      <c r="E18" s="41">
        <v>14</v>
      </c>
      <c r="F18" s="41">
        <v>0</v>
      </c>
      <c r="G18" s="42" t="s">
        <v>73</v>
      </c>
      <c r="H18" s="19" t="s">
        <v>74</v>
      </c>
      <c r="I18" s="19" t="s">
        <v>76</v>
      </c>
    </row>
    <row r="19" spans="1:9">
      <c r="A19">
        <v>18</v>
      </c>
      <c r="B19">
        <v>12</v>
      </c>
      <c r="C19" s="39">
        <v>35.19</v>
      </c>
      <c r="D19" s="40">
        <v>6.0054794520547947</v>
      </c>
      <c r="E19" s="41">
        <v>3</v>
      </c>
      <c r="F19" s="41">
        <v>0</v>
      </c>
      <c r="G19" s="42" t="s">
        <v>73</v>
      </c>
      <c r="H19" s="19" t="s">
        <v>74</v>
      </c>
      <c r="I19" s="19"/>
    </row>
    <row r="20" spans="1:9">
      <c r="A20">
        <v>19</v>
      </c>
      <c r="B20">
        <v>12</v>
      </c>
      <c r="C20" s="39">
        <v>41.4</v>
      </c>
      <c r="D20" s="40">
        <v>6.838356164383562</v>
      </c>
      <c r="E20" s="41">
        <v>3</v>
      </c>
      <c r="F20" s="41">
        <v>0</v>
      </c>
      <c r="G20" s="42" t="s">
        <v>73</v>
      </c>
      <c r="H20" s="19" t="s">
        <v>74</v>
      </c>
      <c r="I20" s="19" t="s">
        <v>76</v>
      </c>
    </row>
    <row r="21" spans="1:9">
      <c r="A21">
        <v>20</v>
      </c>
      <c r="B21">
        <v>13</v>
      </c>
      <c r="C21" s="39">
        <v>57.89</v>
      </c>
      <c r="D21" s="40">
        <v>20.345205479452055</v>
      </c>
      <c r="E21" s="41">
        <v>2</v>
      </c>
      <c r="F21" s="41">
        <v>13</v>
      </c>
      <c r="G21" s="42" t="s">
        <v>73</v>
      </c>
      <c r="H21" s="19"/>
      <c r="I21" s="19" t="s">
        <v>76</v>
      </c>
    </row>
    <row r="22" spans="1:9">
      <c r="A22">
        <v>21</v>
      </c>
      <c r="B22">
        <v>13</v>
      </c>
      <c r="C22" s="39">
        <v>69.239999999999995</v>
      </c>
      <c r="D22" s="40">
        <v>7.1671232876712327</v>
      </c>
      <c r="E22" s="41">
        <v>1</v>
      </c>
      <c r="F22" s="41">
        <v>15</v>
      </c>
      <c r="G22" s="42" t="s">
        <v>73</v>
      </c>
      <c r="H22" s="19" t="s">
        <v>74</v>
      </c>
      <c r="I22" s="19" t="s">
        <v>76</v>
      </c>
    </row>
    <row r="23" spans="1:9">
      <c r="A23">
        <v>22</v>
      </c>
      <c r="B23">
        <v>13.5</v>
      </c>
      <c r="C23" s="39">
        <v>49.5</v>
      </c>
      <c r="D23" s="40">
        <v>10.008219178082191</v>
      </c>
      <c r="E23" s="41">
        <v>1</v>
      </c>
      <c r="F23" s="41">
        <v>15</v>
      </c>
      <c r="G23" s="42" t="s">
        <v>73</v>
      </c>
      <c r="H23" s="19" t="s">
        <v>74</v>
      </c>
      <c r="I23" s="19" t="s">
        <v>76</v>
      </c>
    </row>
    <row r="24" spans="1:9">
      <c r="A24">
        <v>23</v>
      </c>
      <c r="B24">
        <v>15</v>
      </c>
      <c r="C24" s="39">
        <v>57.04</v>
      </c>
      <c r="D24" s="40">
        <v>30.098630136986301</v>
      </c>
      <c r="E24" s="41">
        <v>8</v>
      </c>
      <c r="F24" s="41">
        <v>0</v>
      </c>
      <c r="G24" s="42"/>
      <c r="H24" s="19"/>
      <c r="I24" s="19" t="s">
        <v>76</v>
      </c>
    </row>
    <row r="25" spans="1:9">
      <c r="A25">
        <v>24</v>
      </c>
      <c r="B25">
        <v>16.5</v>
      </c>
      <c r="C25" s="39">
        <v>74.2</v>
      </c>
      <c r="D25" s="40">
        <v>15.257534246575343</v>
      </c>
      <c r="E25" s="41">
        <v>1</v>
      </c>
      <c r="F25" s="41">
        <v>10</v>
      </c>
      <c r="G25" s="42"/>
      <c r="H25" s="19"/>
      <c r="I25" s="19" t="s">
        <v>76</v>
      </c>
    </row>
    <row r="26" spans="1:9">
      <c r="A26">
        <v>25</v>
      </c>
      <c r="B26">
        <v>16.5</v>
      </c>
      <c r="C26" s="39">
        <v>90.67</v>
      </c>
      <c r="D26" s="40">
        <v>7.0054794520547947</v>
      </c>
      <c r="E26" s="41">
        <v>13</v>
      </c>
      <c r="F26" s="41">
        <v>0</v>
      </c>
      <c r="G26" s="42" t="s">
        <v>73</v>
      </c>
      <c r="H26" s="19"/>
      <c r="I26" s="19" t="s">
        <v>76</v>
      </c>
    </row>
    <row r="27" spans="1:9">
      <c r="A27">
        <v>26</v>
      </c>
      <c r="B27">
        <v>16.7</v>
      </c>
      <c r="C27" s="39">
        <v>68.84</v>
      </c>
      <c r="D27" s="40">
        <v>17.013698630136986</v>
      </c>
      <c r="E27" s="41">
        <v>9</v>
      </c>
      <c r="F27" s="41">
        <v>0</v>
      </c>
      <c r="G27" s="42" t="s">
        <v>73</v>
      </c>
      <c r="H27" s="19" t="s">
        <v>74</v>
      </c>
      <c r="I27" s="19"/>
    </row>
    <row r="28" spans="1:9">
      <c r="A28">
        <v>27</v>
      </c>
      <c r="B28">
        <v>16.7</v>
      </c>
      <c r="C28" s="39">
        <v>62.82</v>
      </c>
      <c r="D28" s="40">
        <v>17.013698630136986</v>
      </c>
      <c r="E28" s="41">
        <v>2</v>
      </c>
      <c r="F28" s="41">
        <v>9</v>
      </c>
      <c r="G28" s="42" t="s">
        <v>73</v>
      </c>
      <c r="H28" s="19" t="s">
        <v>74</v>
      </c>
      <c r="I28" s="19"/>
    </row>
    <row r="29" spans="1:9">
      <c r="A29">
        <v>28</v>
      </c>
      <c r="B29">
        <v>16.7</v>
      </c>
      <c r="C29" s="39">
        <v>62.82</v>
      </c>
      <c r="D29" s="40">
        <v>17.013698630136986</v>
      </c>
      <c r="E29" s="41">
        <v>2</v>
      </c>
      <c r="F29" s="41">
        <v>9</v>
      </c>
      <c r="G29" s="42" t="s">
        <v>73</v>
      </c>
      <c r="H29" s="19" t="s">
        <v>74</v>
      </c>
      <c r="I29" s="19" t="s">
        <v>76</v>
      </c>
    </row>
    <row r="30" spans="1:9">
      <c r="A30">
        <v>29</v>
      </c>
      <c r="B30">
        <v>17</v>
      </c>
      <c r="C30" s="39">
        <v>70</v>
      </c>
      <c r="D30" s="40">
        <v>11.008219178082191</v>
      </c>
      <c r="E30" s="41">
        <v>9</v>
      </c>
      <c r="F30" s="41">
        <v>0</v>
      </c>
      <c r="G30" s="42"/>
      <c r="H30" s="19"/>
      <c r="I30" s="19" t="s">
        <v>76</v>
      </c>
    </row>
    <row r="31" spans="1:9">
      <c r="A31">
        <v>30</v>
      </c>
      <c r="B31">
        <v>19.5</v>
      </c>
      <c r="C31" s="39">
        <v>63.92</v>
      </c>
      <c r="D31" s="40">
        <v>6.419178082191781</v>
      </c>
      <c r="E31" s="41">
        <v>5</v>
      </c>
      <c r="F31" s="41">
        <v>0</v>
      </c>
      <c r="G31" s="42" t="s">
        <v>73</v>
      </c>
      <c r="H31" s="19" t="s">
        <v>74</v>
      </c>
      <c r="I31" s="19" t="s">
        <v>76</v>
      </c>
    </row>
    <row r="32" spans="1:9">
      <c r="A32">
        <v>31</v>
      </c>
      <c r="B32">
        <v>21</v>
      </c>
      <c r="C32" s="39">
        <v>70.2</v>
      </c>
      <c r="D32" s="40">
        <v>0</v>
      </c>
      <c r="E32" s="41">
        <v>8</v>
      </c>
      <c r="F32" s="41">
        <v>0</v>
      </c>
      <c r="G32" s="42" t="s">
        <v>73</v>
      </c>
      <c r="H32" s="19"/>
      <c r="I32" s="19"/>
    </row>
    <row r="33" spans="1:9">
      <c r="A33">
        <v>32</v>
      </c>
      <c r="B33">
        <v>23</v>
      </c>
      <c r="C33" s="39">
        <v>71.989999999999995</v>
      </c>
      <c r="D33" s="40">
        <v>33.857534246575341</v>
      </c>
      <c r="E33" s="41">
        <v>15</v>
      </c>
      <c r="F33" s="41">
        <v>0</v>
      </c>
      <c r="G33" s="42" t="s">
        <v>73</v>
      </c>
      <c r="H33" s="19" t="s">
        <v>74</v>
      </c>
      <c r="I33" s="19"/>
    </row>
    <row r="34" spans="1:9">
      <c r="A34">
        <v>33</v>
      </c>
      <c r="B34">
        <v>26.9</v>
      </c>
      <c r="C34" s="39">
        <v>79.930000000000007</v>
      </c>
      <c r="D34" s="40">
        <v>1.8356164383561644</v>
      </c>
      <c r="E34" s="41">
        <v>9</v>
      </c>
      <c r="F34" s="41">
        <v>0</v>
      </c>
      <c r="G34" s="42" t="s">
        <v>73</v>
      </c>
      <c r="H34" s="19" t="s">
        <v>74</v>
      </c>
      <c r="I34" s="19" t="s">
        <v>76</v>
      </c>
    </row>
    <row r="35" spans="1:9">
      <c r="A35" s="19">
        <v>34</v>
      </c>
      <c r="B35" s="19">
        <v>27</v>
      </c>
      <c r="C35" s="43">
        <v>73.08</v>
      </c>
      <c r="D35" s="44">
        <v>2.4986301369863013</v>
      </c>
      <c r="E35" s="45">
        <v>1</v>
      </c>
      <c r="F35" s="45">
        <v>0</v>
      </c>
      <c r="G35" s="42" t="s">
        <v>73</v>
      </c>
      <c r="H35" s="19" t="s">
        <v>74</v>
      </c>
      <c r="I35" s="19"/>
    </row>
    <row r="36" spans="1:9" ht="14.25" thickBot="1">
      <c r="A36" s="46">
        <v>35</v>
      </c>
      <c r="B36" s="46">
        <v>29</v>
      </c>
      <c r="C36" s="47">
        <v>77</v>
      </c>
      <c r="D36" s="48">
        <v>2.4986301369863013</v>
      </c>
      <c r="E36" s="49">
        <v>1</v>
      </c>
      <c r="F36" s="49">
        <v>0</v>
      </c>
      <c r="G36" s="50"/>
      <c r="H36" s="46" t="s">
        <v>77</v>
      </c>
      <c r="I36" s="46" t="s">
        <v>76</v>
      </c>
    </row>
    <row r="37" spans="1:9">
      <c r="A37" t="s">
        <v>78</v>
      </c>
    </row>
    <row r="38" spans="1:9">
      <c r="A38" t="s">
        <v>79</v>
      </c>
    </row>
  </sheetData>
  <phoneticPr fontId="1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X38"/>
  <sheetViews>
    <sheetView workbookViewId="0">
      <selection activeCell="A14" sqref="A14"/>
    </sheetView>
  </sheetViews>
  <sheetFormatPr defaultRowHeight="13.5"/>
  <cols>
    <col min="1" max="1" width="16.75" bestFit="1" customWidth="1"/>
  </cols>
  <sheetData>
    <row r="1" spans="1:24" ht="27">
      <c r="H1" s="34" t="s">
        <v>90</v>
      </c>
      <c r="I1" s="35" t="s">
        <v>66</v>
      </c>
      <c r="J1" s="35" t="s">
        <v>67</v>
      </c>
      <c r="K1" s="35" t="s">
        <v>69</v>
      </c>
      <c r="L1" s="35" t="s">
        <v>86</v>
      </c>
      <c r="M1" s="35" t="s">
        <v>81</v>
      </c>
      <c r="N1" s="35" t="s">
        <v>83</v>
      </c>
      <c r="O1" s="35" t="s">
        <v>75</v>
      </c>
      <c r="Q1" s="28"/>
      <c r="R1" s="28" t="s">
        <v>300</v>
      </c>
      <c r="S1" s="28" t="s">
        <v>88</v>
      </c>
      <c r="T1" s="28" t="s">
        <v>87</v>
      </c>
      <c r="U1" s="28" t="s">
        <v>85</v>
      </c>
      <c r="V1" s="28" t="s">
        <v>80</v>
      </c>
      <c r="W1" s="28" t="s">
        <v>82</v>
      </c>
      <c r="X1" s="28" t="s">
        <v>84</v>
      </c>
    </row>
    <row r="2" spans="1:24">
      <c r="A2" t="s">
        <v>52</v>
      </c>
      <c r="H2">
        <v>1</v>
      </c>
      <c r="I2">
        <v>5</v>
      </c>
      <c r="J2" s="39">
        <v>23</v>
      </c>
      <c r="K2" s="40">
        <v>14.010958904109589</v>
      </c>
      <c r="L2" s="41">
        <v>15</v>
      </c>
      <c r="M2" s="41">
        <v>1</v>
      </c>
      <c r="N2" s="41">
        <v>0</v>
      </c>
      <c r="O2" s="41">
        <v>0</v>
      </c>
      <c r="Q2" s="26" t="s">
        <v>300</v>
      </c>
      <c r="R2" s="26">
        <v>1</v>
      </c>
      <c r="S2" s="26"/>
      <c r="T2" s="26"/>
      <c r="U2" s="26"/>
      <c r="V2" s="26"/>
      <c r="W2" s="26"/>
      <c r="X2" s="26"/>
    </row>
    <row r="3" spans="1:24" ht="14.25" thickBot="1">
      <c r="H3">
        <v>2</v>
      </c>
      <c r="I3">
        <v>6.3</v>
      </c>
      <c r="J3" s="39">
        <v>16.12</v>
      </c>
      <c r="K3" s="40">
        <v>11.673972602739726</v>
      </c>
      <c r="L3" s="41">
        <v>6</v>
      </c>
      <c r="M3" s="41">
        <v>1</v>
      </c>
      <c r="N3" s="41">
        <v>1</v>
      </c>
      <c r="O3" s="41">
        <v>0</v>
      </c>
      <c r="Q3" s="26" t="s">
        <v>88</v>
      </c>
      <c r="R3" s="26">
        <v>0.86467407487934755</v>
      </c>
      <c r="S3" s="26">
        <v>1</v>
      </c>
      <c r="T3" s="26"/>
      <c r="U3" s="26"/>
      <c r="V3" s="26"/>
      <c r="W3" s="26"/>
      <c r="X3" s="26"/>
    </row>
    <row r="4" spans="1:24">
      <c r="A4" s="29" t="s">
        <v>53</v>
      </c>
      <c r="B4" s="29"/>
      <c r="H4">
        <v>3</v>
      </c>
      <c r="I4">
        <v>6.8</v>
      </c>
      <c r="J4" s="39">
        <v>24.96</v>
      </c>
      <c r="K4" s="40">
        <v>12.087671232876712</v>
      </c>
      <c r="L4" s="41">
        <v>12</v>
      </c>
      <c r="M4" s="41">
        <v>1</v>
      </c>
      <c r="N4" s="41">
        <v>1</v>
      </c>
      <c r="O4" s="41">
        <v>0</v>
      </c>
      <c r="Q4" s="26" t="s">
        <v>87</v>
      </c>
      <c r="R4" s="26">
        <v>2.7498715150065336E-3</v>
      </c>
      <c r="S4" s="26">
        <v>0.19205199915492405</v>
      </c>
      <c r="T4" s="26">
        <v>1</v>
      </c>
      <c r="U4" s="26"/>
      <c r="V4" s="26"/>
      <c r="W4" s="26"/>
      <c r="X4" s="26"/>
    </row>
    <row r="5" spans="1:24">
      <c r="A5" s="26" t="s">
        <v>54</v>
      </c>
      <c r="B5" s="30">
        <v>0.87157239830714994</v>
      </c>
      <c r="H5">
        <v>4</v>
      </c>
      <c r="I5">
        <v>7.2</v>
      </c>
      <c r="J5" s="39">
        <v>29.55</v>
      </c>
      <c r="K5" s="40">
        <v>20.013698630136986</v>
      </c>
      <c r="L5" s="41">
        <v>12</v>
      </c>
      <c r="M5" s="41">
        <v>1</v>
      </c>
      <c r="N5" s="41">
        <v>0</v>
      </c>
      <c r="O5" s="41">
        <v>0</v>
      </c>
      <c r="Q5" s="26" t="s">
        <v>85</v>
      </c>
      <c r="R5" s="26">
        <v>-0.33962643872563986</v>
      </c>
      <c r="S5" s="26">
        <v>-3.9147194601132022E-2</v>
      </c>
      <c r="T5" s="26">
        <v>0.42497265986311272</v>
      </c>
      <c r="U5" s="26">
        <v>1</v>
      </c>
      <c r="V5" s="26"/>
      <c r="W5" s="26"/>
      <c r="X5" s="26"/>
    </row>
    <row r="6" spans="1:24">
      <c r="A6" s="26" t="s">
        <v>55</v>
      </c>
      <c r="B6" s="30">
        <v>0.84405219794439634</v>
      </c>
      <c r="H6">
        <v>5</v>
      </c>
      <c r="I6">
        <v>7.4</v>
      </c>
      <c r="J6" s="39">
        <v>19.78</v>
      </c>
      <c r="K6" s="40">
        <v>0</v>
      </c>
      <c r="L6" s="41">
        <v>8</v>
      </c>
      <c r="M6" s="41">
        <v>1</v>
      </c>
      <c r="N6" s="41">
        <v>0</v>
      </c>
      <c r="O6" s="41">
        <v>1</v>
      </c>
      <c r="Q6" s="26" t="s">
        <v>80</v>
      </c>
      <c r="R6" s="26">
        <v>-0.10388842692195913</v>
      </c>
      <c r="S6" s="26">
        <v>-0.17071775148400103</v>
      </c>
      <c r="T6" s="26">
        <v>-0.27049234646667281</v>
      </c>
      <c r="U6" s="26">
        <v>9.506570802664005E-2</v>
      </c>
      <c r="V6" s="26">
        <v>1</v>
      </c>
      <c r="W6" s="26"/>
      <c r="X6" s="26"/>
    </row>
    <row r="7" spans="1:24" ht="14.25" thickBot="1">
      <c r="A7" s="27" t="s">
        <v>57</v>
      </c>
      <c r="B7" s="27">
        <v>35</v>
      </c>
      <c r="H7">
        <v>6</v>
      </c>
      <c r="I7">
        <v>7.4</v>
      </c>
      <c r="J7" s="39">
        <v>19.78</v>
      </c>
      <c r="K7" s="40">
        <v>0</v>
      </c>
      <c r="L7" s="41">
        <v>8</v>
      </c>
      <c r="M7" s="41">
        <v>1</v>
      </c>
      <c r="N7" s="41">
        <v>0</v>
      </c>
      <c r="O7" s="41">
        <v>1</v>
      </c>
      <c r="Q7" s="26" t="s">
        <v>82</v>
      </c>
      <c r="R7" s="26">
        <v>0.31749812890013862</v>
      </c>
      <c r="S7" s="26">
        <v>8.8831833099615232E-2</v>
      </c>
      <c r="T7" s="26">
        <v>-0.21222152182660181</v>
      </c>
      <c r="U7" s="26">
        <v>-0.27787006649861207</v>
      </c>
      <c r="V7" s="26">
        <v>0.40147753427348309</v>
      </c>
      <c r="W7" s="26">
        <v>1</v>
      </c>
      <c r="X7" s="26"/>
    </row>
    <row r="8" spans="1:24" ht="14.25" thickBot="1">
      <c r="H8">
        <v>7</v>
      </c>
      <c r="I8">
        <v>7.45</v>
      </c>
      <c r="J8" s="39">
        <v>32</v>
      </c>
      <c r="K8" s="40">
        <v>17.013698630136986</v>
      </c>
      <c r="L8" s="41">
        <v>12</v>
      </c>
      <c r="M8" s="41">
        <v>0</v>
      </c>
      <c r="N8" s="41">
        <v>0</v>
      </c>
      <c r="O8" s="41">
        <v>1</v>
      </c>
      <c r="Q8" s="27" t="s">
        <v>84</v>
      </c>
      <c r="R8" s="27">
        <v>-8.8665392389311107E-2</v>
      </c>
      <c r="S8" s="27">
        <v>6.3487295524397554E-3</v>
      </c>
      <c r="T8" s="27">
        <v>-0.26613345028208951</v>
      </c>
      <c r="U8" s="27">
        <v>8.9073826589846972E-2</v>
      </c>
      <c r="V8" s="27">
        <v>-0.31622776601683772</v>
      </c>
      <c r="W8" s="27">
        <v>-0.19950596878025306</v>
      </c>
      <c r="X8" s="27">
        <v>1</v>
      </c>
    </row>
    <row r="9" spans="1:24">
      <c r="A9" s="28"/>
      <c r="B9" s="28" t="s">
        <v>59</v>
      </c>
      <c r="C9" s="28" t="s">
        <v>56</v>
      </c>
      <c r="D9" s="28" t="s">
        <v>60</v>
      </c>
      <c r="E9" s="28" t="s">
        <v>61</v>
      </c>
      <c r="H9">
        <v>8</v>
      </c>
      <c r="I9">
        <v>7.9</v>
      </c>
      <c r="J9" s="39">
        <v>38</v>
      </c>
      <c r="K9" s="40">
        <v>14.172602739726027</v>
      </c>
      <c r="L9" s="41">
        <v>12</v>
      </c>
      <c r="M9" s="41">
        <v>1</v>
      </c>
      <c r="N9" s="41">
        <v>0</v>
      </c>
      <c r="O9" s="41">
        <v>1</v>
      </c>
    </row>
    <row r="10" spans="1:24">
      <c r="A10" s="26" t="s">
        <v>58</v>
      </c>
      <c r="B10" s="30">
        <v>5.1460968676142738</v>
      </c>
      <c r="C10" s="30">
        <v>2.1323958402995835</v>
      </c>
      <c r="D10" s="30">
        <v>2.413293428152294</v>
      </c>
      <c r="E10" s="30">
        <v>2.2601187303670285E-2</v>
      </c>
      <c r="H10">
        <v>9</v>
      </c>
      <c r="I10">
        <v>7.95</v>
      </c>
      <c r="J10" s="39">
        <v>38.5</v>
      </c>
      <c r="K10" s="40">
        <v>17.846575342465755</v>
      </c>
      <c r="L10" s="41">
        <v>11</v>
      </c>
      <c r="M10" s="41">
        <v>0</v>
      </c>
      <c r="N10" s="41">
        <v>0</v>
      </c>
      <c r="O10" s="41">
        <v>1</v>
      </c>
    </row>
    <row r="11" spans="1:24">
      <c r="A11" s="26" t="s">
        <v>88</v>
      </c>
      <c r="B11" s="30">
        <v>0.25140688116595278</v>
      </c>
      <c r="C11" s="30">
        <v>2.1176751414620866E-2</v>
      </c>
      <c r="D11" s="30">
        <v>11.87183417530114</v>
      </c>
      <c r="E11" s="30">
        <v>1.9184107572589543E-12</v>
      </c>
      <c r="H11">
        <v>10</v>
      </c>
      <c r="I11">
        <v>8.1</v>
      </c>
      <c r="J11" s="39">
        <v>33</v>
      </c>
      <c r="K11" s="40">
        <v>14.087671232876712</v>
      </c>
      <c r="L11" s="41">
        <v>16</v>
      </c>
      <c r="M11" s="41">
        <v>1</v>
      </c>
      <c r="N11" s="41">
        <v>0</v>
      </c>
      <c r="O11" s="41">
        <v>1</v>
      </c>
    </row>
    <row r="12" spans="1:24">
      <c r="A12" s="26" t="s">
        <v>87</v>
      </c>
      <c r="B12" s="30">
        <v>-4.2678045737799181E-2</v>
      </c>
      <c r="C12" s="30">
        <v>6.7912876072399916E-2</v>
      </c>
      <c r="D12" s="30">
        <v>-0.62842347734325632</v>
      </c>
      <c r="E12" s="30">
        <v>0.53481956436766198</v>
      </c>
      <c r="H12">
        <v>11</v>
      </c>
      <c r="I12">
        <v>8.1999999999999993</v>
      </c>
      <c r="J12" s="39">
        <v>22.62</v>
      </c>
      <c r="K12" s="40">
        <v>0</v>
      </c>
      <c r="L12" s="41">
        <v>7</v>
      </c>
      <c r="M12" s="41">
        <v>1</v>
      </c>
      <c r="N12" s="41">
        <v>1</v>
      </c>
      <c r="O12" s="41">
        <v>1</v>
      </c>
    </row>
    <row r="13" spans="1:24">
      <c r="A13" s="26" t="s">
        <v>85</v>
      </c>
      <c r="B13" s="30">
        <v>-0.34371211307499649</v>
      </c>
      <c r="C13" s="30">
        <v>0.13506432267758264</v>
      </c>
      <c r="D13" s="30">
        <v>-2.5448031446134389</v>
      </c>
      <c r="E13" s="30">
        <v>1.6730896212247524E-2</v>
      </c>
      <c r="H13">
        <v>12</v>
      </c>
      <c r="I13">
        <v>8.5</v>
      </c>
      <c r="J13" s="39">
        <v>22.62</v>
      </c>
      <c r="K13" s="40">
        <v>0</v>
      </c>
      <c r="L13" s="41">
        <v>7</v>
      </c>
      <c r="M13" s="41">
        <v>1</v>
      </c>
      <c r="N13" s="41">
        <v>1</v>
      </c>
      <c r="O13" s="41">
        <v>1</v>
      </c>
    </row>
    <row r="14" spans="1:24">
      <c r="A14" s="26" t="s">
        <v>80</v>
      </c>
      <c r="B14" s="30">
        <v>-0.71790367652731701</v>
      </c>
      <c r="C14" s="30">
        <v>1.4294544718831361</v>
      </c>
      <c r="D14" s="30">
        <v>-0.50222213484110789</v>
      </c>
      <c r="E14" s="30">
        <v>0.61943817788972699</v>
      </c>
      <c r="H14">
        <v>13</v>
      </c>
      <c r="I14">
        <v>8.8000000000000007</v>
      </c>
      <c r="J14" s="39">
        <v>32.57</v>
      </c>
      <c r="K14" s="40">
        <v>0</v>
      </c>
      <c r="L14" s="41">
        <v>11</v>
      </c>
      <c r="M14" s="41">
        <v>1</v>
      </c>
      <c r="N14" s="41">
        <v>1</v>
      </c>
      <c r="O14" s="41">
        <v>1</v>
      </c>
    </row>
    <row r="15" spans="1:24">
      <c r="A15" s="26" t="s">
        <v>82</v>
      </c>
      <c r="B15" s="30">
        <v>2.1655857399951914</v>
      </c>
      <c r="C15" s="30">
        <v>1.0066979424175451</v>
      </c>
      <c r="D15" s="30">
        <v>2.1511772784541741</v>
      </c>
      <c r="E15" s="30">
        <v>4.0236734828484402E-2</v>
      </c>
      <c r="H15">
        <v>14</v>
      </c>
      <c r="I15">
        <v>9.25</v>
      </c>
      <c r="J15" s="39">
        <v>36</v>
      </c>
      <c r="K15" s="40">
        <v>7.5013698630136982</v>
      </c>
      <c r="L15" s="41">
        <v>11</v>
      </c>
      <c r="M15" s="41">
        <v>0</v>
      </c>
      <c r="N15" s="41">
        <v>0</v>
      </c>
      <c r="O15" s="41">
        <v>1</v>
      </c>
    </row>
    <row r="16" spans="1:24" ht="14.25" thickBot="1">
      <c r="A16" s="27" t="s">
        <v>84</v>
      </c>
      <c r="B16" s="31">
        <v>-0.970087655045627</v>
      </c>
      <c r="C16" s="31">
        <v>1.1589377083295223</v>
      </c>
      <c r="D16" s="31">
        <v>-0.83704900450939568</v>
      </c>
      <c r="E16" s="31">
        <v>0.40965272632499339</v>
      </c>
      <c r="H16">
        <v>15</v>
      </c>
      <c r="I16">
        <v>10.8</v>
      </c>
      <c r="J16" s="39">
        <v>35.83</v>
      </c>
      <c r="K16" s="40">
        <v>1.4986301369863013</v>
      </c>
      <c r="L16" s="41">
        <v>9</v>
      </c>
      <c r="M16" s="41">
        <v>1</v>
      </c>
      <c r="N16" s="41">
        <v>1</v>
      </c>
      <c r="O16" s="41">
        <v>1</v>
      </c>
    </row>
    <row r="17" spans="8:15">
      <c r="H17">
        <v>16</v>
      </c>
      <c r="I17">
        <v>11.4</v>
      </c>
      <c r="J17" s="39">
        <v>42.41</v>
      </c>
      <c r="K17" s="40">
        <v>0</v>
      </c>
      <c r="L17" s="41">
        <v>7</v>
      </c>
      <c r="M17" s="41">
        <v>1</v>
      </c>
      <c r="N17" s="41">
        <v>0</v>
      </c>
      <c r="O17" s="41">
        <v>1</v>
      </c>
    </row>
    <row r="18" spans="8:15">
      <c r="H18">
        <v>17</v>
      </c>
      <c r="I18">
        <v>11.8</v>
      </c>
      <c r="J18" s="39">
        <v>30.04</v>
      </c>
      <c r="K18" s="40">
        <v>0</v>
      </c>
      <c r="L18" s="41">
        <v>14</v>
      </c>
      <c r="M18" s="41">
        <v>1</v>
      </c>
      <c r="N18" s="41">
        <v>1</v>
      </c>
      <c r="O18" s="41">
        <v>1</v>
      </c>
    </row>
    <row r="19" spans="8:15">
      <c r="H19">
        <v>18</v>
      </c>
      <c r="I19">
        <v>12</v>
      </c>
      <c r="J19" s="39">
        <v>35.19</v>
      </c>
      <c r="K19" s="40">
        <v>6.0054794520547947</v>
      </c>
      <c r="L19" s="41">
        <v>3</v>
      </c>
      <c r="M19" s="41">
        <v>1</v>
      </c>
      <c r="N19" s="41">
        <v>1</v>
      </c>
      <c r="O19" s="41">
        <v>0</v>
      </c>
    </row>
    <row r="20" spans="8:15">
      <c r="H20">
        <v>19</v>
      </c>
      <c r="I20">
        <v>12</v>
      </c>
      <c r="J20" s="39">
        <v>41.4</v>
      </c>
      <c r="K20" s="40">
        <v>6.838356164383562</v>
      </c>
      <c r="L20" s="41">
        <v>3</v>
      </c>
      <c r="M20" s="41">
        <v>1</v>
      </c>
      <c r="N20" s="41">
        <v>1</v>
      </c>
      <c r="O20" s="41">
        <v>1</v>
      </c>
    </row>
    <row r="21" spans="8:15">
      <c r="H21">
        <v>20</v>
      </c>
      <c r="I21">
        <v>13</v>
      </c>
      <c r="J21" s="39">
        <v>57.89</v>
      </c>
      <c r="K21" s="40">
        <v>20.345205479452055</v>
      </c>
      <c r="L21" s="41">
        <v>15</v>
      </c>
      <c r="M21" s="41">
        <v>1</v>
      </c>
      <c r="N21" s="41">
        <v>0</v>
      </c>
      <c r="O21" s="41">
        <v>1</v>
      </c>
    </row>
    <row r="22" spans="8:15">
      <c r="H22">
        <v>21</v>
      </c>
      <c r="I22">
        <v>13</v>
      </c>
      <c r="J22" s="39">
        <v>69.239999999999995</v>
      </c>
      <c r="K22" s="40">
        <v>7.1671232876712327</v>
      </c>
      <c r="L22" s="41">
        <v>16</v>
      </c>
      <c r="M22" s="41">
        <v>1</v>
      </c>
      <c r="N22" s="41">
        <v>1</v>
      </c>
      <c r="O22" s="41">
        <v>1</v>
      </c>
    </row>
    <row r="23" spans="8:15">
      <c r="H23">
        <v>22</v>
      </c>
      <c r="I23">
        <v>13.5</v>
      </c>
      <c r="J23" s="39">
        <v>49.5</v>
      </c>
      <c r="K23" s="40">
        <v>10.008219178082191</v>
      </c>
      <c r="L23" s="41">
        <v>16</v>
      </c>
      <c r="M23" s="41">
        <v>1</v>
      </c>
      <c r="N23" s="41">
        <v>1</v>
      </c>
      <c r="O23" s="41">
        <v>1</v>
      </c>
    </row>
    <row r="24" spans="8:15">
      <c r="H24">
        <v>23</v>
      </c>
      <c r="I24">
        <v>15</v>
      </c>
      <c r="J24" s="39">
        <v>57.04</v>
      </c>
      <c r="K24" s="40">
        <v>30.098630136986301</v>
      </c>
      <c r="L24" s="41">
        <v>8</v>
      </c>
      <c r="M24" s="41">
        <v>0</v>
      </c>
      <c r="N24" s="41">
        <v>0</v>
      </c>
      <c r="O24" s="41">
        <v>1</v>
      </c>
    </row>
    <row r="25" spans="8:15">
      <c r="H25">
        <v>24</v>
      </c>
      <c r="I25">
        <v>16.5</v>
      </c>
      <c r="J25" s="39">
        <v>74.2</v>
      </c>
      <c r="K25" s="40">
        <v>15.257534246575343</v>
      </c>
      <c r="L25" s="41">
        <v>11</v>
      </c>
      <c r="M25" s="41">
        <v>0</v>
      </c>
      <c r="N25" s="41">
        <v>0</v>
      </c>
      <c r="O25" s="41">
        <v>1</v>
      </c>
    </row>
    <row r="26" spans="8:15">
      <c r="H26">
        <v>25</v>
      </c>
      <c r="I26">
        <v>16.5</v>
      </c>
      <c r="J26" s="39">
        <v>90.67</v>
      </c>
      <c r="K26" s="40">
        <v>7.0054794520547947</v>
      </c>
      <c r="L26" s="41">
        <v>13</v>
      </c>
      <c r="M26" s="41">
        <v>1</v>
      </c>
      <c r="N26" s="41">
        <v>0</v>
      </c>
      <c r="O26" s="41">
        <v>1</v>
      </c>
    </row>
    <row r="27" spans="8:15">
      <c r="H27">
        <v>26</v>
      </c>
      <c r="I27">
        <v>16.7</v>
      </c>
      <c r="J27" s="39">
        <v>68.84</v>
      </c>
      <c r="K27" s="40">
        <v>17.013698630136986</v>
      </c>
      <c r="L27" s="41">
        <v>9</v>
      </c>
      <c r="M27" s="41">
        <v>1</v>
      </c>
      <c r="N27" s="41">
        <v>1</v>
      </c>
      <c r="O27" s="41">
        <v>0</v>
      </c>
    </row>
    <row r="28" spans="8:15">
      <c r="H28">
        <v>27</v>
      </c>
      <c r="I28">
        <v>16.7</v>
      </c>
      <c r="J28" s="39">
        <v>62.82</v>
      </c>
      <c r="K28" s="40">
        <v>17.013698630136986</v>
      </c>
      <c r="L28" s="41">
        <v>11</v>
      </c>
      <c r="M28" s="41">
        <v>1</v>
      </c>
      <c r="N28" s="41">
        <v>1</v>
      </c>
      <c r="O28" s="41">
        <v>0</v>
      </c>
    </row>
    <row r="29" spans="8:15">
      <c r="H29">
        <v>28</v>
      </c>
      <c r="I29">
        <v>16.7</v>
      </c>
      <c r="J29" s="39">
        <v>62.82</v>
      </c>
      <c r="K29" s="40">
        <v>17.013698630136986</v>
      </c>
      <c r="L29" s="41">
        <v>11</v>
      </c>
      <c r="M29" s="41">
        <v>1</v>
      </c>
      <c r="N29" s="41">
        <v>1</v>
      </c>
      <c r="O29" s="41">
        <v>1</v>
      </c>
    </row>
    <row r="30" spans="8:15">
      <c r="H30">
        <v>29</v>
      </c>
      <c r="I30">
        <v>17</v>
      </c>
      <c r="J30" s="39">
        <v>70</v>
      </c>
      <c r="K30" s="40">
        <v>11.008219178082191</v>
      </c>
      <c r="L30" s="41">
        <v>9</v>
      </c>
      <c r="M30" s="41">
        <v>0</v>
      </c>
      <c r="N30" s="41">
        <v>0</v>
      </c>
      <c r="O30" s="41">
        <v>1</v>
      </c>
    </row>
    <row r="31" spans="8:15">
      <c r="H31">
        <v>30</v>
      </c>
      <c r="I31">
        <v>19.5</v>
      </c>
      <c r="J31" s="39">
        <v>63.92</v>
      </c>
      <c r="K31" s="40">
        <v>6.419178082191781</v>
      </c>
      <c r="L31" s="41">
        <v>5</v>
      </c>
      <c r="M31" s="41">
        <v>1</v>
      </c>
      <c r="N31" s="41">
        <v>1</v>
      </c>
      <c r="O31" s="41">
        <v>1</v>
      </c>
    </row>
    <row r="32" spans="8:15">
      <c r="H32">
        <v>31</v>
      </c>
      <c r="I32">
        <v>21</v>
      </c>
      <c r="J32" s="39">
        <v>70.2</v>
      </c>
      <c r="K32" s="40">
        <v>0</v>
      </c>
      <c r="L32" s="41">
        <v>8</v>
      </c>
      <c r="M32" s="41">
        <v>1</v>
      </c>
      <c r="N32" s="41">
        <v>0</v>
      </c>
      <c r="O32" s="41">
        <v>0</v>
      </c>
    </row>
    <row r="33" spans="8:15">
      <c r="H33">
        <v>32</v>
      </c>
      <c r="I33">
        <v>23</v>
      </c>
      <c r="J33" s="39">
        <v>71.989999999999995</v>
      </c>
      <c r="K33" s="40">
        <v>33.857534246575341</v>
      </c>
      <c r="L33" s="41">
        <v>15</v>
      </c>
      <c r="M33" s="41">
        <v>1</v>
      </c>
      <c r="N33" s="41">
        <v>1</v>
      </c>
      <c r="O33" s="41">
        <v>0</v>
      </c>
    </row>
    <row r="34" spans="8:15">
      <c r="H34">
        <v>33</v>
      </c>
      <c r="I34">
        <v>26.9</v>
      </c>
      <c r="J34" s="39">
        <v>79.930000000000007</v>
      </c>
      <c r="K34" s="40">
        <v>1.8356164383561644</v>
      </c>
      <c r="L34" s="41">
        <v>9</v>
      </c>
      <c r="M34" s="41">
        <v>1</v>
      </c>
      <c r="N34" s="41">
        <v>1</v>
      </c>
      <c r="O34" s="41">
        <v>1</v>
      </c>
    </row>
    <row r="35" spans="8:15">
      <c r="H35" s="19">
        <v>34</v>
      </c>
      <c r="I35" s="19">
        <v>27</v>
      </c>
      <c r="J35" s="43">
        <v>73.08</v>
      </c>
      <c r="K35" s="44">
        <v>2.4986301369863013</v>
      </c>
      <c r="L35" s="41">
        <v>1</v>
      </c>
      <c r="M35" s="41">
        <v>1</v>
      </c>
      <c r="N35" s="41">
        <v>1</v>
      </c>
      <c r="O35" s="41">
        <v>0</v>
      </c>
    </row>
    <row r="36" spans="8:15" ht="14.25" thickBot="1">
      <c r="H36" s="46">
        <v>35</v>
      </c>
      <c r="I36" s="46">
        <v>29</v>
      </c>
      <c r="J36" s="47">
        <v>77</v>
      </c>
      <c r="K36" s="48">
        <v>2.4986301369863013</v>
      </c>
      <c r="L36" s="49">
        <v>1</v>
      </c>
      <c r="M36" s="49">
        <v>0</v>
      </c>
      <c r="N36" s="49">
        <v>1</v>
      </c>
      <c r="O36" s="49">
        <v>1</v>
      </c>
    </row>
    <row r="37" spans="8:15">
      <c r="H37" t="s">
        <v>78</v>
      </c>
    </row>
    <row r="38" spans="8:15">
      <c r="H38" t="s">
        <v>79</v>
      </c>
    </row>
  </sheetData>
  <phoneticPr fontId="1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K52"/>
  <sheetViews>
    <sheetView workbookViewId="0">
      <selection activeCell="D20" sqref="D20"/>
    </sheetView>
  </sheetViews>
  <sheetFormatPr defaultRowHeight="13.5"/>
  <cols>
    <col min="7" max="7" width="14.75" bestFit="1" customWidth="1"/>
    <col min="8" max="9" width="12.125" bestFit="1" customWidth="1"/>
    <col min="10" max="11" width="9.125" bestFit="1" customWidth="1"/>
  </cols>
  <sheetData>
    <row r="1" spans="1:11">
      <c r="A1" t="s">
        <v>257</v>
      </c>
      <c r="B1" t="s">
        <v>258</v>
      </c>
      <c r="C1" t="s">
        <v>256</v>
      </c>
      <c r="D1" t="s">
        <v>259</v>
      </c>
      <c r="E1" t="s">
        <v>260</v>
      </c>
    </row>
    <row r="2" spans="1:11">
      <c r="A2">
        <v>20613</v>
      </c>
      <c r="B2">
        <v>19353.222222222223</v>
      </c>
      <c r="C2">
        <v>0</v>
      </c>
      <c r="D2">
        <v>1</v>
      </c>
      <c r="E2">
        <v>0.5</v>
      </c>
      <c r="G2" t="s">
        <v>52</v>
      </c>
    </row>
    <row r="3" spans="1:11" ht="14.25" thickBot="1">
      <c r="A3">
        <v>18842</v>
      </c>
      <c r="B3">
        <v>19353.222222222223</v>
      </c>
      <c r="C3">
        <v>1</v>
      </c>
      <c r="D3">
        <v>0</v>
      </c>
      <c r="E3">
        <v>0.53333333333333333</v>
      </c>
    </row>
    <row r="4" spans="1:11">
      <c r="A4">
        <v>13508</v>
      </c>
      <c r="B4">
        <v>27643.583333333332</v>
      </c>
      <c r="C4">
        <v>0</v>
      </c>
      <c r="D4">
        <v>0</v>
      </c>
      <c r="E4">
        <v>0.5</v>
      </c>
      <c r="G4" s="29" t="s">
        <v>53</v>
      </c>
      <c r="H4" s="29"/>
    </row>
    <row r="5" spans="1:11">
      <c r="A5">
        <v>11515</v>
      </c>
      <c r="B5">
        <v>27643.583333333332</v>
      </c>
      <c r="C5">
        <v>0</v>
      </c>
      <c r="D5">
        <v>0</v>
      </c>
      <c r="E5">
        <v>0.52941176470588236</v>
      </c>
      <c r="G5" s="26" t="s">
        <v>54</v>
      </c>
      <c r="H5" s="30">
        <v>0.54507992019621598</v>
      </c>
    </row>
    <row r="6" spans="1:11">
      <c r="A6">
        <v>18686</v>
      </c>
      <c r="B6">
        <v>19353.222222222223</v>
      </c>
      <c r="C6">
        <v>1</v>
      </c>
      <c r="D6">
        <v>0</v>
      </c>
      <c r="E6">
        <v>0.47619047619047616</v>
      </c>
      <c r="G6" s="26" t="s">
        <v>55</v>
      </c>
      <c r="H6" s="30">
        <v>0.50552165238719127</v>
      </c>
    </row>
    <row r="7" spans="1:11" ht="14.25" thickBot="1">
      <c r="A7">
        <v>15704</v>
      </c>
      <c r="B7">
        <v>22106.263888888891</v>
      </c>
      <c r="C7">
        <v>0</v>
      </c>
      <c r="D7">
        <v>1</v>
      </c>
      <c r="E7">
        <v>0.48</v>
      </c>
      <c r="G7" s="27" t="s">
        <v>57</v>
      </c>
      <c r="H7" s="27">
        <v>51</v>
      </c>
    </row>
    <row r="8" spans="1:11" ht="14.25" thickBot="1">
      <c r="A8">
        <v>15552</v>
      </c>
      <c r="B8">
        <v>22106.263888888891</v>
      </c>
      <c r="C8">
        <v>1</v>
      </c>
      <c r="D8">
        <v>0</v>
      </c>
      <c r="E8">
        <v>0.46153846153846156</v>
      </c>
    </row>
    <row r="9" spans="1:11">
      <c r="A9">
        <v>16821</v>
      </c>
      <c r="B9">
        <v>22106.263888888891</v>
      </c>
      <c r="C9">
        <v>1</v>
      </c>
      <c r="D9">
        <v>0</v>
      </c>
      <c r="E9">
        <v>0.44444444444444442</v>
      </c>
      <c r="G9" s="28"/>
      <c r="H9" s="28" t="s">
        <v>59</v>
      </c>
      <c r="I9" s="28" t="s">
        <v>56</v>
      </c>
      <c r="J9" s="28" t="s">
        <v>60</v>
      </c>
      <c r="K9" s="28" t="s">
        <v>61</v>
      </c>
    </row>
    <row r="10" spans="1:11">
      <c r="A10">
        <v>16740</v>
      </c>
      <c r="B10">
        <v>31859.708333333332</v>
      </c>
      <c r="C10">
        <v>0</v>
      </c>
      <c r="D10">
        <v>0</v>
      </c>
      <c r="E10">
        <v>0.45454545454545453</v>
      </c>
      <c r="G10" s="26" t="s">
        <v>58</v>
      </c>
      <c r="H10" s="88">
        <v>2245.0831881863833</v>
      </c>
      <c r="I10" s="88">
        <v>6484.7796186177384</v>
      </c>
      <c r="J10" s="88">
        <v>0.34620809344711911</v>
      </c>
      <c r="K10" s="88">
        <v>0.73076491457886061</v>
      </c>
    </row>
    <row r="11" spans="1:11">
      <c r="A11">
        <v>9649</v>
      </c>
      <c r="B11">
        <v>31859.708333333332</v>
      </c>
      <c r="C11">
        <v>0</v>
      </c>
      <c r="D11">
        <v>0</v>
      </c>
      <c r="E11">
        <v>0.44117647058823528</v>
      </c>
      <c r="G11" s="26" t="s">
        <v>258</v>
      </c>
      <c r="H11" s="88">
        <v>2.7034664824467543E-2</v>
      </c>
      <c r="I11" s="88">
        <v>6.3162020452173381E-2</v>
      </c>
      <c r="J11" s="88">
        <v>0.42802089975792235</v>
      </c>
      <c r="K11" s="88">
        <v>0.67063328422719581</v>
      </c>
    </row>
    <row r="12" spans="1:11">
      <c r="A12">
        <v>11618</v>
      </c>
      <c r="B12">
        <v>31859.708333333332</v>
      </c>
      <c r="C12">
        <v>0</v>
      </c>
      <c r="D12">
        <v>0</v>
      </c>
      <c r="E12">
        <v>0.43243243243243246</v>
      </c>
      <c r="G12" s="26" t="s">
        <v>256</v>
      </c>
      <c r="H12" s="88">
        <v>3905.9099590501355</v>
      </c>
      <c r="I12" s="88">
        <v>681.44884583359999</v>
      </c>
      <c r="J12" s="88">
        <v>5.7317727998675085</v>
      </c>
      <c r="K12" s="88">
        <v>7.294872928425851E-7</v>
      </c>
    </row>
    <row r="13" spans="1:11">
      <c r="A13">
        <v>11785</v>
      </c>
      <c r="B13">
        <v>31859.708333333332</v>
      </c>
      <c r="C13">
        <v>0</v>
      </c>
      <c r="D13">
        <v>0</v>
      </c>
      <c r="E13">
        <v>0.44736842105263158</v>
      </c>
      <c r="G13" s="26" t="s">
        <v>259</v>
      </c>
      <c r="H13" s="88">
        <v>2169.4478590161671</v>
      </c>
      <c r="I13" s="88">
        <v>836.04551131033963</v>
      </c>
      <c r="J13" s="88">
        <v>2.59489205990231</v>
      </c>
      <c r="K13" s="88">
        <v>1.2653964985219686E-2</v>
      </c>
    </row>
    <row r="14" spans="1:11" ht="14.25" thickBot="1">
      <c r="A14">
        <v>12319</v>
      </c>
      <c r="B14">
        <v>31859.708333333332</v>
      </c>
      <c r="C14">
        <v>0</v>
      </c>
      <c r="D14">
        <v>1</v>
      </c>
      <c r="E14">
        <v>0.4358974358974359</v>
      </c>
      <c r="G14" s="27" t="s">
        <v>260</v>
      </c>
      <c r="H14" s="89">
        <v>21597.118026394674</v>
      </c>
      <c r="I14" s="89">
        <v>12252.18080661776</v>
      </c>
      <c r="J14" s="89">
        <v>1.7627162353602748</v>
      </c>
      <c r="K14" s="89">
        <v>8.4591359027872945E-2</v>
      </c>
    </row>
    <row r="15" spans="1:11">
      <c r="A15">
        <v>14257</v>
      </c>
      <c r="B15">
        <v>19353.222222222223</v>
      </c>
      <c r="C15">
        <v>0</v>
      </c>
      <c r="D15">
        <v>0</v>
      </c>
      <c r="E15">
        <v>0.45</v>
      </c>
    </row>
    <row r="16" spans="1:11">
      <c r="A16">
        <v>16291</v>
      </c>
      <c r="B16">
        <v>19353.222222222223</v>
      </c>
      <c r="C16">
        <v>1</v>
      </c>
      <c r="D16">
        <v>0</v>
      </c>
      <c r="E16">
        <v>0.46341463414634149</v>
      </c>
    </row>
    <row r="17" spans="1:5">
      <c r="A17">
        <v>19529</v>
      </c>
      <c r="B17">
        <v>19353.222222222223</v>
      </c>
      <c r="C17">
        <v>1</v>
      </c>
      <c r="D17">
        <v>0</v>
      </c>
      <c r="E17">
        <v>0.47619047619047616</v>
      </c>
    </row>
    <row r="18" spans="1:5">
      <c r="A18">
        <v>17004</v>
      </c>
      <c r="B18">
        <v>18511.319444444445</v>
      </c>
      <c r="C18">
        <v>0</v>
      </c>
      <c r="D18">
        <v>1</v>
      </c>
      <c r="E18">
        <v>0.5</v>
      </c>
    </row>
    <row r="19" spans="1:5">
      <c r="A19">
        <v>16705</v>
      </c>
      <c r="B19">
        <v>18511.319444444445</v>
      </c>
      <c r="C19">
        <v>1</v>
      </c>
      <c r="D19">
        <v>0</v>
      </c>
      <c r="E19">
        <v>0.5</v>
      </c>
    </row>
    <row r="20" spans="1:5">
      <c r="A20">
        <v>17437</v>
      </c>
      <c r="B20">
        <v>18511.319444444445</v>
      </c>
      <c r="C20">
        <v>1</v>
      </c>
      <c r="D20">
        <v>0</v>
      </c>
      <c r="E20">
        <v>0.50943396226415094</v>
      </c>
    </row>
    <row r="21" spans="1:5">
      <c r="A21">
        <v>17547</v>
      </c>
      <c r="B21">
        <v>18511.319444444445</v>
      </c>
      <c r="C21">
        <v>0</v>
      </c>
      <c r="D21">
        <v>0</v>
      </c>
      <c r="E21">
        <v>0.53333333333333333</v>
      </c>
    </row>
    <row r="22" spans="1:5">
      <c r="A22">
        <v>19154</v>
      </c>
      <c r="B22">
        <v>18511.319444444445</v>
      </c>
      <c r="C22">
        <v>1</v>
      </c>
      <c r="D22">
        <v>1</v>
      </c>
      <c r="E22">
        <v>0.54098360655737709</v>
      </c>
    </row>
    <row r="23" spans="1:5">
      <c r="A23">
        <v>18789</v>
      </c>
      <c r="B23">
        <v>18511.319444444445</v>
      </c>
      <c r="C23">
        <v>1</v>
      </c>
      <c r="D23">
        <v>0</v>
      </c>
      <c r="E23">
        <v>0.532258064516129</v>
      </c>
    </row>
    <row r="24" spans="1:5">
      <c r="A24">
        <v>15145</v>
      </c>
      <c r="B24">
        <v>31859.708333333332</v>
      </c>
      <c r="C24">
        <v>0</v>
      </c>
      <c r="D24">
        <v>0</v>
      </c>
      <c r="E24">
        <v>0.5</v>
      </c>
    </row>
    <row r="25" spans="1:5">
      <c r="A25">
        <v>21206</v>
      </c>
      <c r="B25">
        <v>31859.708333333332</v>
      </c>
      <c r="C25">
        <v>1</v>
      </c>
      <c r="D25">
        <v>1</v>
      </c>
      <c r="E25">
        <v>0.50684931506849318</v>
      </c>
    </row>
    <row r="26" spans="1:5">
      <c r="A26">
        <v>15110</v>
      </c>
      <c r="B26">
        <v>31859.708333333332</v>
      </c>
      <c r="C26">
        <v>1</v>
      </c>
      <c r="D26">
        <v>0</v>
      </c>
      <c r="E26">
        <v>0.5</v>
      </c>
    </row>
    <row r="27" spans="1:5">
      <c r="A27">
        <v>14440</v>
      </c>
      <c r="B27">
        <v>22106.263888888891</v>
      </c>
      <c r="C27">
        <v>0</v>
      </c>
      <c r="D27">
        <v>0</v>
      </c>
      <c r="E27">
        <v>0.50666666666666671</v>
      </c>
    </row>
    <row r="28" spans="1:5">
      <c r="A28">
        <v>14151</v>
      </c>
      <c r="B28">
        <v>22106.263888888891</v>
      </c>
      <c r="C28">
        <v>0</v>
      </c>
      <c r="D28">
        <v>0</v>
      </c>
      <c r="E28">
        <v>0.51282051282051277</v>
      </c>
    </row>
    <row r="29" spans="1:5">
      <c r="A29">
        <v>12743</v>
      </c>
      <c r="B29">
        <v>22106.263888888891</v>
      </c>
      <c r="C29">
        <v>0</v>
      </c>
      <c r="D29">
        <v>0</v>
      </c>
      <c r="E29">
        <v>0.51898734177215189</v>
      </c>
    </row>
    <row r="30" spans="1:5">
      <c r="A30">
        <v>15772</v>
      </c>
      <c r="B30">
        <v>27643.583333333332</v>
      </c>
      <c r="C30">
        <v>0</v>
      </c>
      <c r="D30">
        <v>0</v>
      </c>
      <c r="E30">
        <v>0.51249999999999996</v>
      </c>
    </row>
    <row r="31" spans="1:5">
      <c r="A31">
        <v>20663</v>
      </c>
      <c r="B31">
        <v>27643.583333333332</v>
      </c>
      <c r="C31">
        <v>1</v>
      </c>
      <c r="D31">
        <v>0</v>
      </c>
      <c r="E31">
        <v>0.50617283950617287</v>
      </c>
    </row>
    <row r="32" spans="1:5">
      <c r="A32">
        <v>18562</v>
      </c>
      <c r="B32">
        <v>27643.583333333332</v>
      </c>
      <c r="C32">
        <v>1</v>
      </c>
      <c r="D32">
        <v>1</v>
      </c>
      <c r="E32">
        <v>0.5</v>
      </c>
    </row>
    <row r="33" spans="1:5">
      <c r="A33">
        <v>16222</v>
      </c>
      <c r="B33">
        <v>27643.583333333332</v>
      </c>
      <c r="C33">
        <v>0</v>
      </c>
      <c r="D33">
        <v>0</v>
      </c>
      <c r="E33">
        <v>0.49397590361445781</v>
      </c>
    </row>
    <row r="34" spans="1:5">
      <c r="A34">
        <v>20809</v>
      </c>
      <c r="B34">
        <v>27643.583333333332</v>
      </c>
      <c r="C34">
        <v>1</v>
      </c>
      <c r="D34">
        <v>1</v>
      </c>
      <c r="E34">
        <v>0.50588235294117645</v>
      </c>
    </row>
    <row r="35" spans="1:5">
      <c r="A35">
        <v>19517</v>
      </c>
      <c r="B35">
        <v>27643.583333333332</v>
      </c>
      <c r="C35">
        <v>1</v>
      </c>
      <c r="D35">
        <v>0</v>
      </c>
      <c r="E35">
        <v>0.51162790697674421</v>
      </c>
    </row>
    <row r="36" spans="1:5">
      <c r="A36">
        <v>9964</v>
      </c>
      <c r="B36">
        <v>22106.263888888891</v>
      </c>
      <c r="C36">
        <v>0</v>
      </c>
      <c r="D36">
        <v>0</v>
      </c>
      <c r="E36">
        <v>0.5268817204301075</v>
      </c>
    </row>
    <row r="37" spans="1:5">
      <c r="A37">
        <v>17900</v>
      </c>
      <c r="B37">
        <v>31859.708333333332</v>
      </c>
      <c r="C37">
        <v>0</v>
      </c>
      <c r="D37">
        <v>0</v>
      </c>
      <c r="E37">
        <v>0.52127659574468088</v>
      </c>
    </row>
    <row r="38" spans="1:5">
      <c r="A38">
        <v>19854</v>
      </c>
      <c r="B38">
        <v>31859.708333333332</v>
      </c>
      <c r="C38">
        <v>1</v>
      </c>
      <c r="D38">
        <v>1</v>
      </c>
      <c r="E38">
        <v>0.52631578947368418</v>
      </c>
    </row>
    <row r="39" spans="1:5">
      <c r="A39">
        <v>17266</v>
      </c>
      <c r="B39">
        <v>31859.708333333332</v>
      </c>
      <c r="C39">
        <v>1</v>
      </c>
      <c r="D39">
        <v>0</v>
      </c>
      <c r="E39">
        <v>0.52083333333333337</v>
      </c>
    </row>
    <row r="40" spans="1:5">
      <c r="A40">
        <v>11333</v>
      </c>
      <c r="B40">
        <v>22106.263888888891</v>
      </c>
      <c r="C40">
        <v>0</v>
      </c>
      <c r="D40">
        <v>0</v>
      </c>
      <c r="E40">
        <v>0.51546391752577314</v>
      </c>
    </row>
    <row r="41" spans="1:5">
      <c r="A41">
        <v>11523</v>
      </c>
      <c r="B41">
        <v>22106.263888888891</v>
      </c>
      <c r="C41">
        <v>0</v>
      </c>
      <c r="D41">
        <v>0</v>
      </c>
      <c r="E41">
        <v>0.52040816326530615</v>
      </c>
    </row>
    <row r="42" spans="1:5">
      <c r="A42">
        <v>11016</v>
      </c>
      <c r="B42">
        <v>22106.263888888891</v>
      </c>
      <c r="C42">
        <v>0</v>
      </c>
      <c r="D42">
        <v>0</v>
      </c>
      <c r="E42">
        <v>0.51515151515151514</v>
      </c>
    </row>
    <row r="43" spans="1:5">
      <c r="A43">
        <v>14896</v>
      </c>
      <c r="B43">
        <v>19353.222222222223</v>
      </c>
      <c r="C43">
        <v>0</v>
      </c>
      <c r="D43">
        <v>0</v>
      </c>
      <c r="E43">
        <v>0.5</v>
      </c>
    </row>
    <row r="44" spans="1:5">
      <c r="A44">
        <v>11191</v>
      </c>
      <c r="B44">
        <v>19353.222222222223</v>
      </c>
      <c r="C44">
        <v>0</v>
      </c>
      <c r="D44">
        <v>0</v>
      </c>
      <c r="E44">
        <v>0.49523809523809526</v>
      </c>
    </row>
    <row r="45" spans="1:5">
      <c r="A45">
        <v>11358</v>
      </c>
      <c r="B45">
        <v>19353.222222222223</v>
      </c>
      <c r="C45">
        <v>0</v>
      </c>
      <c r="D45">
        <v>0</v>
      </c>
      <c r="E45">
        <v>0.49056603773584906</v>
      </c>
    </row>
    <row r="46" spans="1:5">
      <c r="A46">
        <v>15691</v>
      </c>
      <c r="B46">
        <v>27643.583333333332</v>
      </c>
      <c r="C46">
        <v>0</v>
      </c>
      <c r="D46">
        <v>0</v>
      </c>
      <c r="E46">
        <v>0.48598130841121495</v>
      </c>
    </row>
    <row r="47" spans="1:5">
      <c r="A47">
        <v>17931</v>
      </c>
      <c r="B47">
        <v>18511.319444444445</v>
      </c>
      <c r="C47">
        <v>0</v>
      </c>
      <c r="D47">
        <v>0</v>
      </c>
      <c r="E47">
        <v>0.49074074074074076</v>
      </c>
    </row>
    <row r="48" spans="1:5">
      <c r="A48">
        <v>10472</v>
      </c>
      <c r="B48">
        <v>18511.319444444445</v>
      </c>
      <c r="C48">
        <v>0</v>
      </c>
      <c r="D48">
        <v>0</v>
      </c>
      <c r="E48">
        <v>0.48648648648648651</v>
      </c>
    </row>
    <row r="49" spans="1:5">
      <c r="A49">
        <v>14152</v>
      </c>
      <c r="B49">
        <v>18511.319444444445</v>
      </c>
      <c r="C49">
        <v>0</v>
      </c>
      <c r="D49">
        <v>0</v>
      </c>
      <c r="E49">
        <v>0.49107142857142855</v>
      </c>
    </row>
    <row r="50" spans="1:5">
      <c r="A50">
        <v>10101</v>
      </c>
      <c r="B50">
        <v>18511.319444444445</v>
      </c>
      <c r="C50">
        <v>0</v>
      </c>
      <c r="D50">
        <v>0</v>
      </c>
      <c r="E50">
        <v>0.48305084745762711</v>
      </c>
    </row>
    <row r="51" spans="1:5">
      <c r="A51">
        <v>16682</v>
      </c>
      <c r="B51">
        <v>18511.319444444445</v>
      </c>
      <c r="C51">
        <v>1</v>
      </c>
      <c r="D51">
        <v>1</v>
      </c>
      <c r="E51">
        <v>0.48739495798319327</v>
      </c>
    </row>
    <row r="52" spans="1:5">
      <c r="A52">
        <v>17140</v>
      </c>
      <c r="B52">
        <v>18511.319444444445</v>
      </c>
      <c r="C52">
        <v>1</v>
      </c>
      <c r="D52">
        <v>0</v>
      </c>
      <c r="E52">
        <v>0.49166666666666664</v>
      </c>
    </row>
  </sheetData>
  <phoneticPr fontId="1"/>
  <pageMargins left="0.7" right="0.7" top="0.75" bottom="0.75" header="0.3" footer="0.3"/>
  <pageSetup paperSize="9" orientation="portrait" horizontalDpi="300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E30"/>
  <sheetViews>
    <sheetView workbookViewId="0">
      <selection activeCell="A18" sqref="A18"/>
    </sheetView>
  </sheetViews>
  <sheetFormatPr defaultRowHeight="13.5"/>
  <cols>
    <col min="1" max="1" width="16.75" bestFit="1" customWidth="1"/>
    <col min="2" max="3" width="9.125" bestFit="1" customWidth="1"/>
    <col min="4" max="4" width="12.125" bestFit="1" customWidth="1"/>
    <col min="5" max="5" width="9.125" bestFit="1" customWidth="1"/>
  </cols>
  <sheetData>
    <row r="1" spans="1:5">
      <c r="A1" t="s">
        <v>301</v>
      </c>
    </row>
    <row r="2" spans="1:5" ht="14.25" thickBot="1"/>
    <row r="3" spans="1:5">
      <c r="A3" s="29" t="s">
        <v>53</v>
      </c>
      <c r="B3" s="29"/>
    </row>
    <row r="4" spans="1:5">
      <c r="A4" s="26" t="s">
        <v>54</v>
      </c>
      <c r="B4" s="26">
        <v>0.45348323362594617</v>
      </c>
    </row>
    <row r="5" spans="1:5">
      <c r="A5" s="26" t="s">
        <v>55</v>
      </c>
      <c r="B5" s="26">
        <v>0.44704774426065258</v>
      </c>
    </row>
    <row r="6" spans="1:5" ht="14.25" thickBot="1">
      <c r="A6" s="27" t="s">
        <v>57</v>
      </c>
      <c r="B6" s="27">
        <v>586</v>
      </c>
    </row>
    <row r="7" spans="1:5" ht="14.25" thickBot="1"/>
    <row r="8" spans="1:5">
      <c r="A8" s="28"/>
      <c r="B8" s="28" t="s">
        <v>59</v>
      </c>
      <c r="C8" s="28" t="s">
        <v>56</v>
      </c>
      <c r="D8" s="28" t="s">
        <v>60</v>
      </c>
      <c r="E8" s="28" t="s">
        <v>61</v>
      </c>
    </row>
    <row r="9" spans="1:5">
      <c r="A9" s="26" t="s">
        <v>58</v>
      </c>
      <c r="B9" s="30">
        <v>6.3556607782569543</v>
      </c>
      <c r="C9" s="30">
        <v>0.33151807122530225</v>
      </c>
      <c r="D9" s="30">
        <v>19.171385604308725</v>
      </c>
      <c r="E9" s="30">
        <v>8.036620997354707E-64</v>
      </c>
    </row>
    <row r="10" spans="1:5">
      <c r="A10" s="26" t="s">
        <v>85</v>
      </c>
      <c r="B10" s="30">
        <v>-0.10608662793607312</v>
      </c>
      <c r="C10" s="30">
        <v>2.2502503680637661E-2</v>
      </c>
      <c r="D10" s="30">
        <v>-4.7144366441035466</v>
      </c>
      <c r="E10" s="30">
        <v>3.03880478692974E-6</v>
      </c>
    </row>
    <row r="11" spans="1:5">
      <c r="A11" s="26" t="s">
        <v>124</v>
      </c>
      <c r="B11" s="30">
        <v>0.11066936260210411</v>
      </c>
      <c r="C11" s="30">
        <v>5.1212649383655454E-3</v>
      </c>
      <c r="D11" s="30">
        <v>21.609771010484824</v>
      </c>
      <c r="E11" s="30">
        <v>2.0237539142174851E-76</v>
      </c>
    </row>
    <row r="12" spans="1:5">
      <c r="A12" s="26" t="s">
        <v>87</v>
      </c>
      <c r="B12" s="30">
        <v>-3.9267325985474909E-2</v>
      </c>
      <c r="C12" s="30">
        <v>9.9841724282178634E-3</v>
      </c>
      <c r="D12" s="30">
        <v>-3.9329575152864198</v>
      </c>
      <c r="E12" s="30">
        <v>9.4059005578764462E-5</v>
      </c>
    </row>
    <row r="13" spans="1:5">
      <c r="A13" s="26" t="s">
        <v>127</v>
      </c>
      <c r="B13" s="30">
        <v>0.63385089066580802</v>
      </c>
      <c r="C13" s="30">
        <v>0.30288547750387429</v>
      </c>
      <c r="D13" s="30">
        <v>2.0927080951172385</v>
      </c>
      <c r="E13" s="30">
        <v>3.6809181867556238E-2</v>
      </c>
    </row>
    <row r="14" spans="1:5">
      <c r="A14" s="26" t="s">
        <v>129</v>
      </c>
      <c r="B14" s="30">
        <v>1.6900099665424004</v>
      </c>
      <c r="C14" s="30">
        <v>0.28923871792706485</v>
      </c>
      <c r="D14" s="30">
        <v>5.8429589878370214</v>
      </c>
      <c r="E14" s="30">
        <v>8.5549146604664813E-9</v>
      </c>
    </row>
    <row r="15" spans="1:5" ht="14.25" thickBot="1">
      <c r="A15" s="27" t="s">
        <v>131</v>
      </c>
      <c r="B15" s="31">
        <v>0</v>
      </c>
      <c r="C15" s="31">
        <v>0</v>
      </c>
      <c r="D15" s="31">
        <v>65535</v>
      </c>
      <c r="E15" s="31" t="e">
        <v>#NUM!</v>
      </c>
    </row>
    <row r="17" spans="1:5">
      <c r="A17" t="s">
        <v>302</v>
      </c>
    </row>
    <row r="18" spans="1:5" ht="14.25" thickBot="1"/>
    <row r="19" spans="1:5">
      <c r="A19" s="29" t="s">
        <v>53</v>
      </c>
      <c r="B19" s="29"/>
    </row>
    <row r="20" spans="1:5">
      <c r="A20" s="26" t="s">
        <v>54</v>
      </c>
      <c r="B20" s="30">
        <v>0.45348323362594617</v>
      </c>
    </row>
    <row r="21" spans="1:5">
      <c r="A21" s="26" t="s">
        <v>55</v>
      </c>
      <c r="B21" s="30">
        <v>0.44877188219168707</v>
      </c>
    </row>
    <row r="22" spans="1:5" ht="14.25" thickBot="1">
      <c r="A22" s="27" t="s">
        <v>57</v>
      </c>
      <c r="B22" s="27">
        <v>586</v>
      </c>
    </row>
    <row r="23" spans="1:5" ht="14.25" thickBot="1"/>
    <row r="24" spans="1:5">
      <c r="A24" s="28"/>
      <c r="B24" s="28" t="s">
        <v>59</v>
      </c>
      <c r="C24" s="28" t="s">
        <v>56</v>
      </c>
      <c r="D24" s="28" t="s">
        <v>60</v>
      </c>
      <c r="E24" s="28" t="s">
        <v>61</v>
      </c>
    </row>
    <row r="25" spans="1:5">
      <c r="A25" s="26" t="s">
        <v>58</v>
      </c>
      <c r="B25" s="30">
        <v>6.3556607782569552</v>
      </c>
      <c r="C25" s="30">
        <v>0.33151807122530225</v>
      </c>
      <c r="D25" s="30">
        <v>19.171385604308728</v>
      </c>
      <c r="E25" s="30">
        <v>8.0366209973544776E-64</v>
      </c>
    </row>
    <row r="26" spans="1:5">
      <c r="A26" s="26" t="s">
        <v>124</v>
      </c>
      <c r="B26" s="30">
        <v>0.11066936260210411</v>
      </c>
      <c r="C26" s="30">
        <v>5.1212649383655454E-3</v>
      </c>
      <c r="D26" s="30">
        <v>21.609771010484824</v>
      </c>
      <c r="E26" s="30">
        <v>2.0237539142174851E-76</v>
      </c>
    </row>
    <row r="27" spans="1:5">
      <c r="A27" s="26" t="s">
        <v>87</v>
      </c>
      <c r="B27" s="30">
        <v>-3.9267325985474909E-2</v>
      </c>
      <c r="C27" s="30">
        <v>9.9841724282178634E-3</v>
      </c>
      <c r="D27" s="30">
        <v>-3.9329575152864198</v>
      </c>
      <c r="E27" s="30">
        <v>9.4059005578764462E-5</v>
      </c>
    </row>
    <row r="28" spans="1:5">
      <c r="A28" s="26" t="s">
        <v>85</v>
      </c>
      <c r="B28" s="30">
        <v>-0.10608662793607312</v>
      </c>
      <c r="C28" s="30">
        <v>2.2502503680637661E-2</v>
      </c>
      <c r="D28" s="30">
        <v>-4.7144366441035466</v>
      </c>
      <c r="E28" s="30">
        <v>3.03880478692974E-6</v>
      </c>
    </row>
    <row r="29" spans="1:5">
      <c r="A29" s="26" t="s">
        <v>127</v>
      </c>
      <c r="B29" s="30">
        <v>0.63385089066580802</v>
      </c>
      <c r="C29" s="30">
        <v>0.30288547750387429</v>
      </c>
      <c r="D29" s="30">
        <v>2.0927080951172385</v>
      </c>
      <c r="E29" s="30">
        <v>3.6809181867556238E-2</v>
      </c>
    </row>
    <row r="30" spans="1:5" ht="14.25" thickBot="1">
      <c r="A30" s="27" t="s">
        <v>129</v>
      </c>
      <c r="B30" s="31">
        <v>1.6900099665424004</v>
      </c>
      <c r="C30" s="31">
        <v>0.28923871792706485</v>
      </c>
      <c r="D30" s="31">
        <v>5.8429589878370214</v>
      </c>
      <c r="E30" s="31">
        <v>8.5549146604664813E-9</v>
      </c>
    </row>
  </sheetData>
  <phoneticPr fontId="1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Q40"/>
  <sheetViews>
    <sheetView workbookViewId="0">
      <selection activeCell="C1" sqref="C1"/>
    </sheetView>
  </sheetViews>
  <sheetFormatPr defaultRowHeight="13.5"/>
  <cols>
    <col min="1" max="8" width="9" style="59"/>
    <col min="9" max="9" width="21.375" style="59" bestFit="1" customWidth="1"/>
    <col min="10" max="10" width="9.875" style="59" bestFit="1" customWidth="1"/>
    <col min="11" max="13" width="9.125" style="59" bestFit="1" customWidth="1"/>
    <col min="14" max="16384" width="9" style="59"/>
  </cols>
  <sheetData>
    <row r="1" spans="1:17">
      <c r="A1" s="59" t="s">
        <v>246</v>
      </c>
      <c r="B1" s="59" t="s">
        <v>245</v>
      </c>
      <c r="C1" s="59" t="s">
        <v>247</v>
      </c>
      <c r="D1" s="59" t="s">
        <v>249</v>
      </c>
      <c r="E1" s="59" t="s">
        <v>251</v>
      </c>
      <c r="F1" s="59" t="s">
        <v>253</v>
      </c>
      <c r="G1" s="59" t="s">
        <v>255</v>
      </c>
      <c r="I1" t="s">
        <v>52</v>
      </c>
      <c r="J1"/>
      <c r="K1"/>
      <c r="L1"/>
      <c r="M1"/>
      <c r="N1"/>
      <c r="O1"/>
      <c r="P1"/>
      <c r="Q1"/>
    </row>
    <row r="2" spans="1:17" ht="14.25" thickBot="1">
      <c r="A2" s="59">
        <v>1</v>
      </c>
      <c r="B2" s="59" t="s">
        <v>244</v>
      </c>
      <c r="C2" s="59">
        <v>98.4649</v>
      </c>
      <c r="D2" s="59">
        <v>188.9</v>
      </c>
      <c r="E2" s="59">
        <v>471578</v>
      </c>
      <c r="F2" s="59">
        <v>0</v>
      </c>
      <c r="G2" s="59">
        <v>0</v>
      </c>
      <c r="I2"/>
      <c r="J2"/>
      <c r="K2"/>
      <c r="L2"/>
      <c r="M2"/>
      <c r="N2"/>
      <c r="O2"/>
      <c r="P2"/>
      <c r="Q2"/>
    </row>
    <row r="3" spans="1:17">
      <c r="A3" s="59">
        <v>2</v>
      </c>
      <c r="B3" s="59" t="s">
        <v>243</v>
      </c>
      <c r="C3" s="59">
        <v>107.292</v>
      </c>
      <c r="D3" s="59">
        <v>183.4</v>
      </c>
      <c r="E3" s="59">
        <v>472067</v>
      </c>
      <c r="F3" s="59">
        <v>0</v>
      </c>
      <c r="G3" s="59">
        <v>0</v>
      </c>
      <c r="I3" s="29" t="s">
        <v>53</v>
      </c>
      <c r="J3" s="29"/>
      <c r="K3"/>
      <c r="L3"/>
      <c r="M3"/>
      <c r="N3"/>
      <c r="O3"/>
      <c r="P3"/>
      <c r="Q3"/>
    </row>
    <row r="4" spans="1:17">
      <c r="A4" s="59">
        <v>3</v>
      </c>
      <c r="B4" s="59" t="s">
        <v>242</v>
      </c>
      <c r="C4" s="59">
        <v>119.86199999999999</v>
      </c>
      <c r="D4" s="59">
        <v>179.6</v>
      </c>
      <c r="E4" s="59">
        <v>476997</v>
      </c>
      <c r="F4" s="59">
        <v>0</v>
      </c>
      <c r="G4" s="59">
        <v>1</v>
      </c>
      <c r="I4" s="26" t="s">
        <v>54</v>
      </c>
      <c r="J4" s="26">
        <v>0.9693320558862486</v>
      </c>
      <c r="K4"/>
      <c r="L4"/>
      <c r="M4"/>
      <c r="N4"/>
      <c r="O4"/>
      <c r="P4"/>
      <c r="Q4"/>
    </row>
    <row r="5" spans="1:17">
      <c r="A5" s="59">
        <v>4</v>
      </c>
      <c r="B5" s="59" t="s">
        <v>241</v>
      </c>
      <c r="C5" s="59">
        <v>104.371</v>
      </c>
      <c r="D5" s="59">
        <v>176.7</v>
      </c>
      <c r="E5" s="59">
        <v>476634</v>
      </c>
      <c r="F5" s="59">
        <v>0</v>
      </c>
      <c r="G5" s="59">
        <v>0</v>
      </c>
      <c r="I5" s="26" t="s">
        <v>55</v>
      </c>
      <c r="J5" s="26">
        <v>0.96572406246110132</v>
      </c>
      <c r="K5"/>
      <c r="L5"/>
      <c r="M5"/>
      <c r="N5"/>
      <c r="O5"/>
      <c r="P5"/>
      <c r="Q5"/>
    </row>
    <row r="6" spans="1:17" ht="14.25" thickBot="1">
      <c r="A6" s="59">
        <v>5</v>
      </c>
      <c r="B6" s="59" t="s">
        <v>240</v>
      </c>
      <c r="C6" s="59">
        <v>175.71299999999999</v>
      </c>
      <c r="D6" s="59">
        <v>173</v>
      </c>
      <c r="E6" s="59">
        <v>462628</v>
      </c>
      <c r="F6" s="59">
        <v>0</v>
      </c>
      <c r="G6" s="59">
        <v>0</v>
      </c>
      <c r="I6" s="27" t="s">
        <v>57</v>
      </c>
      <c r="J6" s="27">
        <v>39</v>
      </c>
      <c r="K6"/>
      <c r="L6"/>
      <c r="M6"/>
      <c r="N6"/>
      <c r="O6"/>
      <c r="P6"/>
      <c r="Q6"/>
    </row>
    <row r="7" spans="1:17" ht="14.25" thickBot="1">
      <c r="A7" s="59">
        <v>6</v>
      </c>
      <c r="B7" s="59" t="s">
        <v>239</v>
      </c>
      <c r="C7" s="59">
        <v>165.672</v>
      </c>
      <c r="D7" s="59">
        <v>165.4</v>
      </c>
      <c r="E7" s="59">
        <v>467477</v>
      </c>
      <c r="F7" s="59">
        <v>0</v>
      </c>
      <c r="G7" s="59">
        <v>0</v>
      </c>
      <c r="I7"/>
      <c r="J7"/>
      <c r="K7"/>
      <c r="L7"/>
      <c r="M7"/>
      <c r="N7"/>
      <c r="O7"/>
      <c r="P7"/>
      <c r="Q7"/>
    </row>
    <row r="8" spans="1:17">
      <c r="A8" s="59">
        <v>7</v>
      </c>
      <c r="B8" s="59" t="s">
        <v>238</v>
      </c>
      <c r="C8" s="59">
        <v>182.251</v>
      </c>
      <c r="D8" s="59">
        <v>160.6</v>
      </c>
      <c r="E8" s="59">
        <v>464722</v>
      </c>
      <c r="F8" s="59">
        <v>0</v>
      </c>
      <c r="G8" s="59">
        <v>0</v>
      </c>
      <c r="I8" s="28"/>
      <c r="J8" s="28" t="s">
        <v>59</v>
      </c>
      <c r="K8" s="28" t="s">
        <v>56</v>
      </c>
      <c r="L8" s="28" t="s">
        <v>60</v>
      </c>
      <c r="M8" s="28" t="s">
        <v>61</v>
      </c>
      <c r="N8"/>
      <c r="O8"/>
      <c r="P8"/>
      <c r="Q8"/>
    </row>
    <row r="9" spans="1:17">
      <c r="A9" s="59">
        <v>8</v>
      </c>
      <c r="B9" s="59" t="s">
        <v>237</v>
      </c>
      <c r="C9" s="59">
        <v>156.262</v>
      </c>
      <c r="D9" s="59">
        <v>158.6</v>
      </c>
      <c r="E9" s="59">
        <v>468871</v>
      </c>
      <c r="F9" s="59">
        <v>0</v>
      </c>
      <c r="G9" s="59">
        <v>0</v>
      </c>
      <c r="I9" s="26" t="s">
        <v>58</v>
      </c>
      <c r="J9" s="30">
        <v>-2914.27113075958</v>
      </c>
      <c r="K9" s="30">
        <v>1515.1775465015871</v>
      </c>
      <c r="L9" s="30">
        <v>-1.9233859012023891</v>
      </c>
      <c r="M9" s="30">
        <v>6.2838245623369079E-2</v>
      </c>
      <c r="N9"/>
      <c r="O9"/>
      <c r="P9"/>
      <c r="Q9"/>
    </row>
    <row r="10" spans="1:17">
      <c r="A10" s="59">
        <v>9</v>
      </c>
      <c r="B10" s="59" t="s">
        <v>236</v>
      </c>
      <c r="C10" s="59">
        <v>262.041</v>
      </c>
      <c r="D10" s="59">
        <v>154.6</v>
      </c>
      <c r="E10" s="59">
        <v>469140</v>
      </c>
      <c r="F10" s="59">
        <v>0</v>
      </c>
      <c r="G10" s="59">
        <v>1</v>
      </c>
      <c r="I10" s="26" t="s">
        <v>248</v>
      </c>
      <c r="J10" s="30">
        <v>-20.870525280563047</v>
      </c>
      <c r="K10" s="30">
        <v>0.99215277619092446</v>
      </c>
      <c r="L10" s="30">
        <v>-21.035596312786851</v>
      </c>
      <c r="M10" s="30">
        <v>4.5319975007790663E-21</v>
      </c>
      <c r="N10"/>
      <c r="O10"/>
      <c r="P10"/>
      <c r="Q10"/>
    </row>
    <row r="11" spans="1:17">
      <c r="A11" s="59">
        <v>10</v>
      </c>
      <c r="B11" s="59" t="s">
        <v>235</v>
      </c>
      <c r="C11" s="59">
        <v>288.85899999999998</v>
      </c>
      <c r="D11" s="59">
        <v>150</v>
      </c>
      <c r="E11" s="59">
        <v>454416</v>
      </c>
      <c r="F11" s="59">
        <v>0</v>
      </c>
      <c r="G11" s="59">
        <v>1</v>
      </c>
      <c r="I11" s="26" t="s">
        <v>250</v>
      </c>
      <c r="J11" s="30">
        <v>1.4014409140243959E-2</v>
      </c>
      <c r="K11" s="30">
        <v>3.5554100498901712E-3</v>
      </c>
      <c r="L11" s="30">
        <v>3.9417138792969526</v>
      </c>
      <c r="M11" s="30">
        <v>3.82580902026911E-4</v>
      </c>
      <c r="N11"/>
      <c r="O11"/>
      <c r="P11"/>
      <c r="Q11"/>
    </row>
    <row r="12" spans="1:17">
      <c r="A12" s="59">
        <v>11</v>
      </c>
      <c r="B12" s="59" t="s">
        <v>234</v>
      </c>
      <c r="C12" s="59">
        <v>309.19799999999998</v>
      </c>
      <c r="D12" s="59">
        <v>146.1</v>
      </c>
      <c r="E12" s="59">
        <v>448089</v>
      </c>
      <c r="F12" s="59">
        <v>0</v>
      </c>
      <c r="G12" s="59">
        <v>0</v>
      </c>
      <c r="I12" s="26" t="s">
        <v>252</v>
      </c>
      <c r="J12" s="30">
        <v>957.99784479393281</v>
      </c>
      <c r="K12" s="30">
        <v>145.13974860121542</v>
      </c>
      <c r="L12" s="30">
        <v>6.6005202160444592</v>
      </c>
      <c r="M12" s="30">
        <v>1.4452269101365141E-7</v>
      </c>
      <c r="N12"/>
      <c r="O12"/>
      <c r="P12"/>
      <c r="Q12"/>
    </row>
    <row r="13" spans="1:17" ht="14.25" thickBot="1">
      <c r="A13" s="59">
        <v>12</v>
      </c>
      <c r="B13" s="59" t="s">
        <v>233</v>
      </c>
      <c r="C13" s="59">
        <v>325.572</v>
      </c>
      <c r="D13" s="59">
        <v>141.6</v>
      </c>
      <c r="E13" s="59">
        <v>447618</v>
      </c>
      <c r="F13" s="59">
        <v>0</v>
      </c>
      <c r="G13" s="59">
        <v>0</v>
      </c>
      <c r="I13" s="27" t="s">
        <v>254</v>
      </c>
      <c r="J13" s="31">
        <v>-36.877121947154762</v>
      </c>
      <c r="K13" s="31">
        <v>74.184754440190261</v>
      </c>
      <c r="L13" s="31">
        <v>-0.49709838935823514</v>
      </c>
      <c r="M13" s="31">
        <v>0.62231905163712453</v>
      </c>
      <c r="N13"/>
      <c r="O13"/>
      <c r="P13"/>
      <c r="Q13"/>
    </row>
    <row r="14" spans="1:17">
      <c r="A14" s="59">
        <v>13</v>
      </c>
      <c r="B14" s="59" t="s">
        <v>232</v>
      </c>
      <c r="C14" s="59">
        <v>338.8</v>
      </c>
      <c r="D14" s="59">
        <v>137.9</v>
      </c>
      <c r="E14" s="59">
        <v>436781</v>
      </c>
      <c r="F14" s="59">
        <v>0</v>
      </c>
      <c r="G14" s="59">
        <v>0</v>
      </c>
      <c r="I14"/>
      <c r="J14"/>
      <c r="K14"/>
      <c r="L14"/>
      <c r="M14"/>
      <c r="N14"/>
      <c r="O14"/>
      <c r="P14"/>
      <c r="Q14"/>
    </row>
    <row r="15" spans="1:17">
      <c r="A15" s="59">
        <v>14</v>
      </c>
      <c r="B15" s="59" t="s">
        <v>231</v>
      </c>
      <c r="C15" s="59">
        <v>404.97399999999999</v>
      </c>
      <c r="D15" s="59">
        <v>133.30000000000001</v>
      </c>
      <c r="E15" s="59">
        <v>443314</v>
      </c>
      <c r="F15" s="59">
        <v>0</v>
      </c>
      <c r="G15" s="59">
        <v>0</v>
      </c>
      <c r="I15"/>
      <c r="J15"/>
      <c r="K15"/>
      <c r="L15"/>
      <c r="M15"/>
      <c r="N15"/>
      <c r="O15"/>
      <c r="P15"/>
      <c r="Q15"/>
    </row>
    <row r="16" spans="1:17">
      <c r="A16" s="59">
        <v>15</v>
      </c>
      <c r="B16" s="59" t="s">
        <v>230</v>
      </c>
      <c r="C16" s="59">
        <v>472.62400000000002</v>
      </c>
      <c r="D16" s="59">
        <v>130.80000000000001</v>
      </c>
      <c r="E16" s="59">
        <v>440837</v>
      </c>
      <c r="F16" s="59">
        <v>0</v>
      </c>
      <c r="G16" s="59">
        <v>0</v>
      </c>
      <c r="I16"/>
      <c r="J16"/>
      <c r="K16"/>
      <c r="L16"/>
      <c r="M16"/>
      <c r="N16"/>
      <c r="O16"/>
      <c r="P16"/>
      <c r="Q16"/>
    </row>
    <row r="17" spans="1:17">
      <c r="A17" s="59">
        <v>16</v>
      </c>
      <c r="B17" s="59" t="s">
        <v>229</v>
      </c>
      <c r="C17" s="59">
        <v>519.774</v>
      </c>
      <c r="D17" s="59">
        <v>127.7</v>
      </c>
      <c r="E17" s="59">
        <v>441992</v>
      </c>
      <c r="F17" s="59">
        <v>0</v>
      </c>
      <c r="G17" s="59">
        <v>0</v>
      </c>
      <c r="N17"/>
      <c r="O17"/>
      <c r="P17"/>
      <c r="Q17"/>
    </row>
    <row r="18" spans="1:17">
      <c r="A18" s="59">
        <v>17</v>
      </c>
      <c r="B18" s="59" t="s">
        <v>228</v>
      </c>
      <c r="C18" s="59">
        <v>561.50599999999997</v>
      </c>
      <c r="D18" s="59">
        <v>126.5</v>
      </c>
      <c r="E18" s="59">
        <v>451266</v>
      </c>
      <c r="F18" s="59">
        <v>0</v>
      </c>
      <c r="G18" s="59">
        <v>0</v>
      </c>
      <c r="N18"/>
      <c r="O18"/>
      <c r="P18"/>
      <c r="Q18"/>
    </row>
    <row r="19" spans="1:17">
      <c r="A19" s="59">
        <v>18</v>
      </c>
      <c r="B19" s="59" t="s">
        <v>227</v>
      </c>
      <c r="C19" s="59">
        <v>676.476</v>
      </c>
      <c r="D19" s="59">
        <v>120.9</v>
      </c>
      <c r="E19" s="59">
        <v>447076</v>
      </c>
      <c r="F19" s="59">
        <v>0</v>
      </c>
      <c r="G19" s="59">
        <v>0</v>
      </c>
    </row>
    <row r="20" spans="1:17">
      <c r="A20" s="59">
        <v>19</v>
      </c>
      <c r="B20" s="59" t="s">
        <v>226</v>
      </c>
      <c r="C20" s="59">
        <v>807.81600000000003</v>
      </c>
      <c r="D20" s="59">
        <v>118.7</v>
      </c>
      <c r="E20" s="59">
        <v>450457</v>
      </c>
      <c r="F20" s="59">
        <v>0</v>
      </c>
      <c r="G20" s="59">
        <v>1</v>
      </c>
    </row>
    <row r="21" spans="1:17">
      <c r="A21" s="59">
        <v>20</v>
      </c>
      <c r="B21" s="59" t="s">
        <v>225</v>
      </c>
      <c r="C21" s="59">
        <v>888.15</v>
      </c>
      <c r="D21" s="59">
        <v>115.8</v>
      </c>
      <c r="E21" s="59">
        <v>439426</v>
      </c>
      <c r="F21" s="59">
        <v>0</v>
      </c>
      <c r="G21" s="59">
        <v>0</v>
      </c>
    </row>
    <row r="22" spans="1:17">
      <c r="A22" s="59">
        <v>21</v>
      </c>
      <c r="B22" s="59" t="s">
        <v>224</v>
      </c>
      <c r="C22" s="59">
        <v>998.57899999999995</v>
      </c>
      <c r="D22" s="59">
        <v>113</v>
      </c>
      <c r="E22" s="59">
        <v>448121</v>
      </c>
      <c r="F22" s="59">
        <v>0</v>
      </c>
      <c r="G22" s="59">
        <v>0</v>
      </c>
    </row>
    <row r="23" spans="1:17">
      <c r="A23" s="59">
        <v>22</v>
      </c>
      <c r="B23" s="59" t="s">
        <v>223</v>
      </c>
      <c r="C23" s="59">
        <v>1085.4000000000001</v>
      </c>
      <c r="D23" s="59">
        <v>104.9</v>
      </c>
      <c r="E23" s="59">
        <v>450196</v>
      </c>
      <c r="F23" s="59">
        <v>0</v>
      </c>
      <c r="G23" s="59">
        <v>0</v>
      </c>
    </row>
    <row r="24" spans="1:17">
      <c r="A24" s="59">
        <v>23</v>
      </c>
      <c r="B24" s="59" t="s">
        <v>222</v>
      </c>
      <c r="C24" s="59">
        <v>1198.17</v>
      </c>
      <c r="D24" s="59">
        <v>94.2</v>
      </c>
      <c r="E24" s="59">
        <v>435978</v>
      </c>
      <c r="F24" s="59">
        <v>0</v>
      </c>
      <c r="G24" s="59">
        <v>0</v>
      </c>
    </row>
    <row r="25" spans="1:17">
      <c r="A25" s="59">
        <v>24</v>
      </c>
      <c r="B25" s="59" t="s">
        <v>221</v>
      </c>
      <c r="C25" s="59">
        <v>1319.4</v>
      </c>
      <c r="D25" s="59">
        <v>88</v>
      </c>
      <c r="E25" s="59">
        <v>432593</v>
      </c>
      <c r="F25" s="59">
        <v>0</v>
      </c>
      <c r="G25" s="59">
        <v>0</v>
      </c>
    </row>
    <row r="26" spans="1:17">
      <c r="A26" s="59">
        <v>25</v>
      </c>
      <c r="B26" s="59" t="s">
        <v>220</v>
      </c>
      <c r="C26" s="59">
        <v>1372.22</v>
      </c>
      <c r="D26" s="59">
        <v>82.2</v>
      </c>
      <c r="E26" s="59">
        <v>433727</v>
      </c>
      <c r="F26" s="59">
        <v>0</v>
      </c>
      <c r="G26" s="59">
        <v>1</v>
      </c>
    </row>
    <row r="27" spans="1:17">
      <c r="A27" s="59">
        <v>26</v>
      </c>
      <c r="B27" s="59" t="s">
        <v>219</v>
      </c>
      <c r="C27" s="59">
        <v>1551.08</v>
      </c>
      <c r="D27" s="59">
        <v>77</v>
      </c>
      <c r="E27" s="59">
        <v>430444</v>
      </c>
      <c r="F27" s="59">
        <v>0</v>
      </c>
      <c r="G27" s="59">
        <v>1</v>
      </c>
    </row>
    <row r="28" spans="1:17">
      <c r="A28" s="59">
        <v>27</v>
      </c>
      <c r="B28" s="59" t="s">
        <v>218</v>
      </c>
      <c r="C28" s="59">
        <v>1597.32</v>
      </c>
      <c r="D28" s="59">
        <v>72.099999999999994</v>
      </c>
      <c r="E28" s="59">
        <v>451223</v>
      </c>
      <c r="F28" s="59">
        <v>0</v>
      </c>
      <c r="G28" s="59">
        <v>1</v>
      </c>
    </row>
    <row r="29" spans="1:17">
      <c r="A29" s="59">
        <v>28</v>
      </c>
      <c r="B29" s="59" t="s">
        <v>217</v>
      </c>
      <c r="C29" s="59">
        <v>1755.1</v>
      </c>
      <c r="D29" s="59">
        <v>65.900000000000006</v>
      </c>
      <c r="E29" s="59">
        <v>448312</v>
      </c>
      <c r="F29" s="59">
        <v>0</v>
      </c>
      <c r="G29" s="59">
        <v>0</v>
      </c>
    </row>
    <row r="30" spans="1:17">
      <c r="A30" s="59">
        <v>29</v>
      </c>
      <c r="B30" s="59" t="s">
        <v>216</v>
      </c>
      <c r="C30" s="59">
        <v>1850.89</v>
      </c>
      <c r="D30" s="59">
        <v>61.4</v>
      </c>
      <c r="E30" s="59">
        <v>444600</v>
      </c>
      <c r="F30" s="59">
        <v>0</v>
      </c>
      <c r="G30" s="59">
        <v>0</v>
      </c>
    </row>
    <row r="31" spans="1:17">
      <c r="A31" s="59">
        <v>30</v>
      </c>
      <c r="B31" s="59" t="s">
        <v>215</v>
      </c>
      <c r="C31" s="59">
        <v>2000.22</v>
      </c>
      <c r="D31" s="59">
        <v>59.8</v>
      </c>
      <c r="E31" s="59">
        <v>446764</v>
      </c>
      <c r="F31" s="59">
        <v>0</v>
      </c>
      <c r="G31" s="59">
        <v>0</v>
      </c>
    </row>
    <row r="32" spans="1:17">
      <c r="A32" s="59">
        <v>31</v>
      </c>
      <c r="B32" s="59" t="s">
        <v>214</v>
      </c>
      <c r="C32" s="59">
        <v>2159.12</v>
      </c>
      <c r="D32" s="59">
        <v>57.3</v>
      </c>
      <c r="E32" s="59">
        <v>439256</v>
      </c>
      <c r="F32" s="59">
        <v>0</v>
      </c>
      <c r="G32" s="59">
        <v>0</v>
      </c>
    </row>
    <row r="33" spans="1:7">
      <c r="A33" s="59">
        <v>32</v>
      </c>
      <c r="B33" s="59" t="s">
        <v>213</v>
      </c>
      <c r="C33" s="59">
        <v>2276.85</v>
      </c>
      <c r="D33" s="59">
        <v>54.3</v>
      </c>
      <c r="E33" s="59">
        <v>439415</v>
      </c>
      <c r="F33" s="59">
        <v>0</v>
      </c>
      <c r="G33" s="59">
        <v>0</v>
      </c>
    </row>
    <row r="34" spans="1:7">
      <c r="A34" s="59">
        <v>33</v>
      </c>
      <c r="B34" s="59" t="s">
        <v>212</v>
      </c>
      <c r="C34" s="59">
        <v>2342.46</v>
      </c>
      <c r="D34" s="59">
        <v>49.8</v>
      </c>
      <c r="E34" s="59">
        <v>442961</v>
      </c>
      <c r="F34" s="59">
        <v>0</v>
      </c>
      <c r="G34" s="59">
        <v>0</v>
      </c>
    </row>
    <row r="35" spans="1:7">
      <c r="A35" s="59">
        <v>34</v>
      </c>
      <c r="B35" s="59" t="s">
        <v>211</v>
      </c>
      <c r="C35" s="59">
        <v>2380.36</v>
      </c>
      <c r="D35" s="59">
        <v>46.9</v>
      </c>
      <c r="E35" s="59">
        <v>438754</v>
      </c>
      <c r="F35" s="59">
        <v>0</v>
      </c>
      <c r="G35" s="59">
        <v>0</v>
      </c>
    </row>
    <row r="36" spans="1:7">
      <c r="A36" s="59">
        <v>35</v>
      </c>
      <c r="B36" s="59" t="s">
        <v>210</v>
      </c>
      <c r="C36" s="59">
        <v>2656</v>
      </c>
      <c r="D36" s="59">
        <v>43.4</v>
      </c>
      <c r="E36" s="59">
        <v>442764</v>
      </c>
      <c r="F36" s="59">
        <v>0</v>
      </c>
      <c r="G36" s="59">
        <v>1</v>
      </c>
    </row>
    <row r="37" spans="1:7">
      <c r="A37" s="59">
        <v>36</v>
      </c>
      <c r="B37" s="59" t="s">
        <v>209</v>
      </c>
      <c r="C37" s="59">
        <v>2359.63</v>
      </c>
      <c r="D37" s="59">
        <v>41.3</v>
      </c>
      <c r="E37" s="59">
        <v>445646</v>
      </c>
      <c r="F37" s="59">
        <v>0</v>
      </c>
      <c r="G37" s="59">
        <v>0</v>
      </c>
    </row>
    <row r="38" spans="1:7">
      <c r="A38" s="59">
        <v>37</v>
      </c>
      <c r="B38" s="59" t="s">
        <v>208</v>
      </c>
      <c r="C38" s="59">
        <v>2765.3</v>
      </c>
      <c r="D38" s="59">
        <v>37.700000000000003</v>
      </c>
      <c r="E38" s="59">
        <v>434037</v>
      </c>
      <c r="F38" s="59">
        <v>0</v>
      </c>
      <c r="G38" s="59">
        <v>0</v>
      </c>
    </row>
    <row r="39" spans="1:7">
      <c r="A39" s="59">
        <v>38</v>
      </c>
      <c r="B39" s="59" t="s">
        <v>207</v>
      </c>
      <c r="C39" s="59">
        <v>3028.26</v>
      </c>
      <c r="D39" s="59">
        <v>34.4</v>
      </c>
      <c r="E39" s="59">
        <v>431330</v>
      </c>
      <c r="F39" s="59">
        <v>1</v>
      </c>
      <c r="G39" s="59">
        <v>0</v>
      </c>
    </row>
    <row r="40" spans="1:7">
      <c r="A40" s="59">
        <v>39</v>
      </c>
      <c r="B40" s="59" t="s">
        <v>206</v>
      </c>
      <c r="C40" s="59">
        <v>3721</v>
      </c>
      <c r="D40" s="59">
        <v>30.4</v>
      </c>
      <c r="E40" s="59">
        <v>425946</v>
      </c>
      <c r="F40" s="59">
        <v>1</v>
      </c>
      <c r="G40" s="59">
        <v>0</v>
      </c>
    </row>
  </sheetData>
  <phoneticPr fontId="1"/>
  <pageMargins left="0.75" right="0.75" top="1" bottom="1" header="0.51200000000000001" footer="0.51200000000000001"/>
  <pageSetup paperSize="9" orientation="portrait" horizontalDpi="0" verticalDpi="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dimension ref="A1:O26"/>
  <sheetViews>
    <sheetView workbookViewId="0">
      <selection activeCell="A2" sqref="A2"/>
    </sheetView>
  </sheetViews>
  <sheetFormatPr defaultRowHeight="13.5"/>
  <cols>
    <col min="1" max="1" width="9" style="13"/>
    <col min="2" max="4" width="16.625" style="13" hidden="1" customWidth="1"/>
    <col min="5" max="5" width="18.375" style="13" hidden="1" customWidth="1"/>
    <col min="6" max="7" width="12.5" style="13" customWidth="1"/>
    <col min="8" max="8" width="14.75" style="13" customWidth="1"/>
    <col min="9" max="10" width="12.5" style="13" customWidth="1"/>
    <col min="11" max="257" width="9" style="13"/>
    <col min="258" max="261" width="0" style="13" hidden="1" customWidth="1"/>
    <col min="262" max="263" width="12.5" style="13" customWidth="1"/>
    <col min="264" max="264" width="14.75" style="13" customWidth="1"/>
    <col min="265" max="266" width="12.5" style="13" customWidth="1"/>
    <col min="267" max="513" width="9" style="13"/>
    <col min="514" max="517" width="0" style="13" hidden="1" customWidth="1"/>
    <col min="518" max="519" width="12.5" style="13" customWidth="1"/>
    <col min="520" max="520" width="14.75" style="13" customWidth="1"/>
    <col min="521" max="522" width="12.5" style="13" customWidth="1"/>
    <col min="523" max="769" width="9" style="13"/>
    <col min="770" max="773" width="0" style="13" hidden="1" customWidth="1"/>
    <col min="774" max="775" width="12.5" style="13" customWidth="1"/>
    <col min="776" max="776" width="14.75" style="13" customWidth="1"/>
    <col min="777" max="778" width="12.5" style="13" customWidth="1"/>
    <col min="779" max="1025" width="9" style="13"/>
    <col min="1026" max="1029" width="0" style="13" hidden="1" customWidth="1"/>
    <col min="1030" max="1031" width="12.5" style="13" customWidth="1"/>
    <col min="1032" max="1032" width="14.75" style="13" customWidth="1"/>
    <col min="1033" max="1034" width="12.5" style="13" customWidth="1"/>
    <col min="1035" max="1281" width="9" style="13"/>
    <col min="1282" max="1285" width="0" style="13" hidden="1" customWidth="1"/>
    <col min="1286" max="1287" width="12.5" style="13" customWidth="1"/>
    <col min="1288" max="1288" width="14.75" style="13" customWidth="1"/>
    <col min="1289" max="1290" width="12.5" style="13" customWidth="1"/>
    <col min="1291" max="1537" width="9" style="13"/>
    <col min="1538" max="1541" width="0" style="13" hidden="1" customWidth="1"/>
    <col min="1542" max="1543" width="12.5" style="13" customWidth="1"/>
    <col min="1544" max="1544" width="14.75" style="13" customWidth="1"/>
    <col min="1545" max="1546" width="12.5" style="13" customWidth="1"/>
    <col min="1547" max="1793" width="9" style="13"/>
    <col min="1794" max="1797" width="0" style="13" hidden="1" customWidth="1"/>
    <col min="1798" max="1799" width="12.5" style="13" customWidth="1"/>
    <col min="1800" max="1800" width="14.75" style="13" customWidth="1"/>
    <col min="1801" max="1802" width="12.5" style="13" customWidth="1"/>
    <col min="1803" max="2049" width="9" style="13"/>
    <col min="2050" max="2053" width="0" style="13" hidden="1" customWidth="1"/>
    <col min="2054" max="2055" width="12.5" style="13" customWidth="1"/>
    <col min="2056" max="2056" width="14.75" style="13" customWidth="1"/>
    <col min="2057" max="2058" width="12.5" style="13" customWidth="1"/>
    <col min="2059" max="2305" width="9" style="13"/>
    <col min="2306" max="2309" width="0" style="13" hidden="1" customWidth="1"/>
    <col min="2310" max="2311" width="12.5" style="13" customWidth="1"/>
    <col min="2312" max="2312" width="14.75" style="13" customWidth="1"/>
    <col min="2313" max="2314" width="12.5" style="13" customWidth="1"/>
    <col min="2315" max="2561" width="9" style="13"/>
    <col min="2562" max="2565" width="0" style="13" hidden="1" customWidth="1"/>
    <col min="2566" max="2567" width="12.5" style="13" customWidth="1"/>
    <col min="2568" max="2568" width="14.75" style="13" customWidth="1"/>
    <col min="2569" max="2570" width="12.5" style="13" customWidth="1"/>
    <col min="2571" max="2817" width="9" style="13"/>
    <col min="2818" max="2821" width="0" style="13" hidden="1" customWidth="1"/>
    <col min="2822" max="2823" width="12.5" style="13" customWidth="1"/>
    <col min="2824" max="2824" width="14.75" style="13" customWidth="1"/>
    <col min="2825" max="2826" width="12.5" style="13" customWidth="1"/>
    <col min="2827" max="3073" width="9" style="13"/>
    <col min="3074" max="3077" width="0" style="13" hidden="1" customWidth="1"/>
    <col min="3078" max="3079" width="12.5" style="13" customWidth="1"/>
    <col min="3080" max="3080" width="14.75" style="13" customWidth="1"/>
    <col min="3081" max="3082" width="12.5" style="13" customWidth="1"/>
    <col min="3083" max="3329" width="9" style="13"/>
    <col min="3330" max="3333" width="0" style="13" hidden="1" customWidth="1"/>
    <col min="3334" max="3335" width="12.5" style="13" customWidth="1"/>
    <col min="3336" max="3336" width="14.75" style="13" customWidth="1"/>
    <col min="3337" max="3338" width="12.5" style="13" customWidth="1"/>
    <col min="3339" max="3585" width="9" style="13"/>
    <col min="3586" max="3589" width="0" style="13" hidden="1" customWidth="1"/>
    <col min="3590" max="3591" width="12.5" style="13" customWidth="1"/>
    <col min="3592" max="3592" width="14.75" style="13" customWidth="1"/>
    <col min="3593" max="3594" width="12.5" style="13" customWidth="1"/>
    <col min="3595" max="3841" width="9" style="13"/>
    <col min="3842" max="3845" width="0" style="13" hidden="1" customWidth="1"/>
    <col min="3846" max="3847" width="12.5" style="13" customWidth="1"/>
    <col min="3848" max="3848" width="14.75" style="13" customWidth="1"/>
    <col min="3849" max="3850" width="12.5" style="13" customWidth="1"/>
    <col min="3851" max="4097" width="9" style="13"/>
    <col min="4098" max="4101" width="0" style="13" hidden="1" customWidth="1"/>
    <col min="4102" max="4103" width="12.5" style="13" customWidth="1"/>
    <col min="4104" max="4104" width="14.75" style="13" customWidth="1"/>
    <col min="4105" max="4106" width="12.5" style="13" customWidth="1"/>
    <col min="4107" max="4353" width="9" style="13"/>
    <col min="4354" max="4357" width="0" style="13" hidden="1" customWidth="1"/>
    <col min="4358" max="4359" width="12.5" style="13" customWidth="1"/>
    <col min="4360" max="4360" width="14.75" style="13" customWidth="1"/>
    <col min="4361" max="4362" width="12.5" style="13" customWidth="1"/>
    <col min="4363" max="4609" width="9" style="13"/>
    <col min="4610" max="4613" width="0" style="13" hidden="1" customWidth="1"/>
    <col min="4614" max="4615" width="12.5" style="13" customWidth="1"/>
    <col min="4616" max="4616" width="14.75" style="13" customWidth="1"/>
    <col min="4617" max="4618" width="12.5" style="13" customWidth="1"/>
    <col min="4619" max="4865" width="9" style="13"/>
    <col min="4866" max="4869" width="0" style="13" hidden="1" customWidth="1"/>
    <col min="4870" max="4871" width="12.5" style="13" customWidth="1"/>
    <col min="4872" max="4872" width="14.75" style="13" customWidth="1"/>
    <col min="4873" max="4874" width="12.5" style="13" customWidth="1"/>
    <col min="4875" max="5121" width="9" style="13"/>
    <col min="5122" max="5125" width="0" style="13" hidden="1" customWidth="1"/>
    <col min="5126" max="5127" width="12.5" style="13" customWidth="1"/>
    <col min="5128" max="5128" width="14.75" style="13" customWidth="1"/>
    <col min="5129" max="5130" width="12.5" style="13" customWidth="1"/>
    <col min="5131" max="5377" width="9" style="13"/>
    <col min="5378" max="5381" width="0" style="13" hidden="1" customWidth="1"/>
    <col min="5382" max="5383" width="12.5" style="13" customWidth="1"/>
    <col min="5384" max="5384" width="14.75" style="13" customWidth="1"/>
    <col min="5385" max="5386" width="12.5" style="13" customWidth="1"/>
    <col min="5387" max="5633" width="9" style="13"/>
    <col min="5634" max="5637" width="0" style="13" hidden="1" customWidth="1"/>
    <col min="5638" max="5639" width="12.5" style="13" customWidth="1"/>
    <col min="5640" max="5640" width="14.75" style="13" customWidth="1"/>
    <col min="5641" max="5642" width="12.5" style="13" customWidth="1"/>
    <col min="5643" max="5889" width="9" style="13"/>
    <col min="5890" max="5893" width="0" style="13" hidden="1" customWidth="1"/>
    <col min="5894" max="5895" width="12.5" style="13" customWidth="1"/>
    <col min="5896" max="5896" width="14.75" style="13" customWidth="1"/>
    <col min="5897" max="5898" width="12.5" style="13" customWidth="1"/>
    <col min="5899" max="6145" width="9" style="13"/>
    <col min="6146" max="6149" width="0" style="13" hidden="1" customWidth="1"/>
    <col min="6150" max="6151" width="12.5" style="13" customWidth="1"/>
    <col min="6152" max="6152" width="14.75" style="13" customWidth="1"/>
    <col min="6153" max="6154" width="12.5" style="13" customWidth="1"/>
    <col min="6155" max="6401" width="9" style="13"/>
    <col min="6402" max="6405" width="0" style="13" hidden="1" customWidth="1"/>
    <col min="6406" max="6407" width="12.5" style="13" customWidth="1"/>
    <col min="6408" max="6408" width="14.75" style="13" customWidth="1"/>
    <col min="6409" max="6410" width="12.5" style="13" customWidth="1"/>
    <col min="6411" max="6657" width="9" style="13"/>
    <col min="6658" max="6661" width="0" style="13" hidden="1" customWidth="1"/>
    <col min="6662" max="6663" width="12.5" style="13" customWidth="1"/>
    <col min="6664" max="6664" width="14.75" style="13" customWidth="1"/>
    <col min="6665" max="6666" width="12.5" style="13" customWidth="1"/>
    <col min="6667" max="6913" width="9" style="13"/>
    <col min="6914" max="6917" width="0" style="13" hidden="1" customWidth="1"/>
    <col min="6918" max="6919" width="12.5" style="13" customWidth="1"/>
    <col min="6920" max="6920" width="14.75" style="13" customWidth="1"/>
    <col min="6921" max="6922" width="12.5" style="13" customWidth="1"/>
    <col min="6923" max="7169" width="9" style="13"/>
    <col min="7170" max="7173" width="0" style="13" hidden="1" customWidth="1"/>
    <col min="7174" max="7175" width="12.5" style="13" customWidth="1"/>
    <col min="7176" max="7176" width="14.75" style="13" customWidth="1"/>
    <col min="7177" max="7178" width="12.5" style="13" customWidth="1"/>
    <col min="7179" max="7425" width="9" style="13"/>
    <col min="7426" max="7429" width="0" style="13" hidden="1" customWidth="1"/>
    <col min="7430" max="7431" width="12.5" style="13" customWidth="1"/>
    <col min="7432" max="7432" width="14.75" style="13" customWidth="1"/>
    <col min="7433" max="7434" width="12.5" style="13" customWidth="1"/>
    <col min="7435" max="7681" width="9" style="13"/>
    <col min="7682" max="7685" width="0" style="13" hidden="1" customWidth="1"/>
    <col min="7686" max="7687" width="12.5" style="13" customWidth="1"/>
    <col min="7688" max="7688" width="14.75" style="13" customWidth="1"/>
    <col min="7689" max="7690" width="12.5" style="13" customWidth="1"/>
    <col min="7691" max="7937" width="9" style="13"/>
    <col min="7938" max="7941" width="0" style="13" hidden="1" customWidth="1"/>
    <col min="7942" max="7943" width="12.5" style="13" customWidth="1"/>
    <col min="7944" max="7944" width="14.75" style="13" customWidth="1"/>
    <col min="7945" max="7946" width="12.5" style="13" customWidth="1"/>
    <col min="7947" max="8193" width="9" style="13"/>
    <col min="8194" max="8197" width="0" style="13" hidden="1" customWidth="1"/>
    <col min="8198" max="8199" width="12.5" style="13" customWidth="1"/>
    <col min="8200" max="8200" width="14.75" style="13" customWidth="1"/>
    <col min="8201" max="8202" width="12.5" style="13" customWidth="1"/>
    <col min="8203" max="8449" width="9" style="13"/>
    <col min="8450" max="8453" width="0" style="13" hidden="1" customWidth="1"/>
    <col min="8454" max="8455" width="12.5" style="13" customWidth="1"/>
    <col min="8456" max="8456" width="14.75" style="13" customWidth="1"/>
    <col min="8457" max="8458" width="12.5" style="13" customWidth="1"/>
    <col min="8459" max="8705" width="9" style="13"/>
    <col min="8706" max="8709" width="0" style="13" hidden="1" customWidth="1"/>
    <col min="8710" max="8711" width="12.5" style="13" customWidth="1"/>
    <col min="8712" max="8712" width="14.75" style="13" customWidth="1"/>
    <col min="8713" max="8714" width="12.5" style="13" customWidth="1"/>
    <col min="8715" max="8961" width="9" style="13"/>
    <col min="8962" max="8965" width="0" style="13" hidden="1" customWidth="1"/>
    <col min="8966" max="8967" width="12.5" style="13" customWidth="1"/>
    <col min="8968" max="8968" width="14.75" style="13" customWidth="1"/>
    <col min="8969" max="8970" width="12.5" style="13" customWidth="1"/>
    <col min="8971" max="9217" width="9" style="13"/>
    <col min="9218" max="9221" width="0" style="13" hidden="1" customWidth="1"/>
    <col min="9222" max="9223" width="12.5" style="13" customWidth="1"/>
    <col min="9224" max="9224" width="14.75" style="13" customWidth="1"/>
    <col min="9225" max="9226" width="12.5" style="13" customWidth="1"/>
    <col min="9227" max="9473" width="9" style="13"/>
    <col min="9474" max="9477" width="0" style="13" hidden="1" customWidth="1"/>
    <col min="9478" max="9479" width="12.5" style="13" customWidth="1"/>
    <col min="9480" max="9480" width="14.75" style="13" customWidth="1"/>
    <col min="9481" max="9482" width="12.5" style="13" customWidth="1"/>
    <col min="9483" max="9729" width="9" style="13"/>
    <col min="9730" max="9733" width="0" style="13" hidden="1" customWidth="1"/>
    <col min="9734" max="9735" width="12.5" style="13" customWidth="1"/>
    <col min="9736" max="9736" width="14.75" style="13" customWidth="1"/>
    <col min="9737" max="9738" width="12.5" style="13" customWidth="1"/>
    <col min="9739" max="9985" width="9" style="13"/>
    <col min="9986" max="9989" width="0" style="13" hidden="1" customWidth="1"/>
    <col min="9990" max="9991" width="12.5" style="13" customWidth="1"/>
    <col min="9992" max="9992" width="14.75" style="13" customWidth="1"/>
    <col min="9993" max="9994" width="12.5" style="13" customWidth="1"/>
    <col min="9995" max="10241" width="9" style="13"/>
    <col min="10242" max="10245" width="0" style="13" hidden="1" customWidth="1"/>
    <col min="10246" max="10247" width="12.5" style="13" customWidth="1"/>
    <col min="10248" max="10248" width="14.75" style="13" customWidth="1"/>
    <col min="10249" max="10250" width="12.5" style="13" customWidth="1"/>
    <col min="10251" max="10497" width="9" style="13"/>
    <col min="10498" max="10501" width="0" style="13" hidden="1" customWidth="1"/>
    <col min="10502" max="10503" width="12.5" style="13" customWidth="1"/>
    <col min="10504" max="10504" width="14.75" style="13" customWidth="1"/>
    <col min="10505" max="10506" width="12.5" style="13" customWidth="1"/>
    <col min="10507" max="10753" width="9" style="13"/>
    <col min="10754" max="10757" width="0" style="13" hidden="1" customWidth="1"/>
    <col min="10758" max="10759" width="12.5" style="13" customWidth="1"/>
    <col min="10760" max="10760" width="14.75" style="13" customWidth="1"/>
    <col min="10761" max="10762" width="12.5" style="13" customWidth="1"/>
    <col min="10763" max="11009" width="9" style="13"/>
    <col min="11010" max="11013" width="0" style="13" hidden="1" customWidth="1"/>
    <col min="11014" max="11015" width="12.5" style="13" customWidth="1"/>
    <col min="11016" max="11016" width="14.75" style="13" customWidth="1"/>
    <col min="11017" max="11018" width="12.5" style="13" customWidth="1"/>
    <col min="11019" max="11265" width="9" style="13"/>
    <col min="11266" max="11269" width="0" style="13" hidden="1" customWidth="1"/>
    <col min="11270" max="11271" width="12.5" style="13" customWidth="1"/>
    <col min="11272" max="11272" width="14.75" style="13" customWidth="1"/>
    <col min="11273" max="11274" width="12.5" style="13" customWidth="1"/>
    <col min="11275" max="11521" width="9" style="13"/>
    <col min="11522" max="11525" width="0" style="13" hidden="1" customWidth="1"/>
    <col min="11526" max="11527" width="12.5" style="13" customWidth="1"/>
    <col min="11528" max="11528" width="14.75" style="13" customWidth="1"/>
    <col min="11529" max="11530" width="12.5" style="13" customWidth="1"/>
    <col min="11531" max="11777" width="9" style="13"/>
    <col min="11778" max="11781" width="0" style="13" hidden="1" customWidth="1"/>
    <col min="11782" max="11783" width="12.5" style="13" customWidth="1"/>
    <col min="11784" max="11784" width="14.75" style="13" customWidth="1"/>
    <col min="11785" max="11786" width="12.5" style="13" customWidth="1"/>
    <col min="11787" max="12033" width="9" style="13"/>
    <col min="12034" max="12037" width="0" style="13" hidden="1" customWidth="1"/>
    <col min="12038" max="12039" width="12.5" style="13" customWidth="1"/>
    <col min="12040" max="12040" width="14.75" style="13" customWidth="1"/>
    <col min="12041" max="12042" width="12.5" style="13" customWidth="1"/>
    <col min="12043" max="12289" width="9" style="13"/>
    <col min="12290" max="12293" width="0" style="13" hidden="1" customWidth="1"/>
    <col min="12294" max="12295" width="12.5" style="13" customWidth="1"/>
    <col min="12296" max="12296" width="14.75" style="13" customWidth="1"/>
    <col min="12297" max="12298" width="12.5" style="13" customWidth="1"/>
    <col min="12299" max="12545" width="9" style="13"/>
    <col min="12546" max="12549" width="0" style="13" hidden="1" customWidth="1"/>
    <col min="12550" max="12551" width="12.5" style="13" customWidth="1"/>
    <col min="12552" max="12552" width="14.75" style="13" customWidth="1"/>
    <col min="12553" max="12554" width="12.5" style="13" customWidth="1"/>
    <col min="12555" max="12801" width="9" style="13"/>
    <col min="12802" max="12805" width="0" style="13" hidden="1" customWidth="1"/>
    <col min="12806" max="12807" width="12.5" style="13" customWidth="1"/>
    <col min="12808" max="12808" width="14.75" style="13" customWidth="1"/>
    <col min="12809" max="12810" width="12.5" style="13" customWidth="1"/>
    <col min="12811" max="13057" width="9" style="13"/>
    <col min="13058" max="13061" width="0" style="13" hidden="1" customWidth="1"/>
    <col min="13062" max="13063" width="12.5" style="13" customWidth="1"/>
    <col min="13064" max="13064" width="14.75" style="13" customWidth="1"/>
    <col min="13065" max="13066" width="12.5" style="13" customWidth="1"/>
    <col min="13067" max="13313" width="9" style="13"/>
    <col min="13314" max="13317" width="0" style="13" hidden="1" customWidth="1"/>
    <col min="13318" max="13319" width="12.5" style="13" customWidth="1"/>
    <col min="13320" max="13320" width="14.75" style="13" customWidth="1"/>
    <col min="13321" max="13322" width="12.5" style="13" customWidth="1"/>
    <col min="13323" max="13569" width="9" style="13"/>
    <col min="13570" max="13573" width="0" style="13" hidden="1" customWidth="1"/>
    <col min="13574" max="13575" width="12.5" style="13" customWidth="1"/>
    <col min="13576" max="13576" width="14.75" style="13" customWidth="1"/>
    <col min="13577" max="13578" width="12.5" style="13" customWidth="1"/>
    <col min="13579" max="13825" width="9" style="13"/>
    <col min="13826" max="13829" width="0" style="13" hidden="1" customWidth="1"/>
    <col min="13830" max="13831" width="12.5" style="13" customWidth="1"/>
    <col min="13832" max="13832" width="14.75" style="13" customWidth="1"/>
    <col min="13833" max="13834" width="12.5" style="13" customWidth="1"/>
    <col min="13835" max="14081" width="9" style="13"/>
    <col min="14082" max="14085" width="0" style="13" hidden="1" customWidth="1"/>
    <col min="14086" max="14087" width="12.5" style="13" customWidth="1"/>
    <col min="14088" max="14088" width="14.75" style="13" customWidth="1"/>
    <col min="14089" max="14090" width="12.5" style="13" customWidth="1"/>
    <col min="14091" max="14337" width="9" style="13"/>
    <col min="14338" max="14341" width="0" style="13" hidden="1" customWidth="1"/>
    <col min="14342" max="14343" width="12.5" style="13" customWidth="1"/>
    <col min="14344" max="14344" width="14.75" style="13" customWidth="1"/>
    <col min="14345" max="14346" width="12.5" style="13" customWidth="1"/>
    <col min="14347" max="14593" width="9" style="13"/>
    <col min="14594" max="14597" width="0" style="13" hidden="1" customWidth="1"/>
    <col min="14598" max="14599" width="12.5" style="13" customWidth="1"/>
    <col min="14600" max="14600" width="14.75" style="13" customWidth="1"/>
    <col min="14601" max="14602" width="12.5" style="13" customWidth="1"/>
    <col min="14603" max="14849" width="9" style="13"/>
    <col min="14850" max="14853" width="0" style="13" hidden="1" customWidth="1"/>
    <col min="14854" max="14855" width="12.5" style="13" customWidth="1"/>
    <col min="14856" max="14856" width="14.75" style="13" customWidth="1"/>
    <col min="14857" max="14858" width="12.5" style="13" customWidth="1"/>
    <col min="14859" max="15105" width="9" style="13"/>
    <col min="15106" max="15109" width="0" style="13" hidden="1" customWidth="1"/>
    <col min="15110" max="15111" width="12.5" style="13" customWidth="1"/>
    <col min="15112" max="15112" width="14.75" style="13" customWidth="1"/>
    <col min="15113" max="15114" width="12.5" style="13" customWidth="1"/>
    <col min="15115" max="15361" width="9" style="13"/>
    <col min="15362" max="15365" width="0" style="13" hidden="1" customWidth="1"/>
    <col min="15366" max="15367" width="12.5" style="13" customWidth="1"/>
    <col min="15368" max="15368" width="14.75" style="13" customWidth="1"/>
    <col min="15369" max="15370" width="12.5" style="13" customWidth="1"/>
    <col min="15371" max="15617" width="9" style="13"/>
    <col min="15618" max="15621" width="0" style="13" hidden="1" customWidth="1"/>
    <col min="15622" max="15623" width="12.5" style="13" customWidth="1"/>
    <col min="15624" max="15624" width="14.75" style="13" customWidth="1"/>
    <col min="15625" max="15626" width="12.5" style="13" customWidth="1"/>
    <col min="15627" max="15873" width="9" style="13"/>
    <col min="15874" max="15877" width="0" style="13" hidden="1" customWidth="1"/>
    <col min="15878" max="15879" width="12.5" style="13" customWidth="1"/>
    <col min="15880" max="15880" width="14.75" style="13" customWidth="1"/>
    <col min="15881" max="15882" width="12.5" style="13" customWidth="1"/>
    <col min="15883" max="16129" width="9" style="13"/>
    <col min="16130" max="16133" width="0" style="13" hidden="1" customWidth="1"/>
    <col min="16134" max="16135" width="12.5" style="13" customWidth="1"/>
    <col min="16136" max="16136" width="14.75" style="13" customWidth="1"/>
    <col min="16137" max="16138" width="12.5" style="13" customWidth="1"/>
    <col min="16139" max="16384" width="9" style="13"/>
  </cols>
  <sheetData>
    <row r="1" spans="1:15">
      <c r="A1" s="13" t="s">
        <v>303</v>
      </c>
      <c r="N1" s="13" t="s">
        <v>166</v>
      </c>
    </row>
    <row r="2" spans="1:15" s="15" customFormat="1" ht="27">
      <c r="A2" s="14"/>
      <c r="B2" s="2" t="s">
        <v>0</v>
      </c>
      <c r="C2" s="2" t="s">
        <v>1</v>
      </c>
      <c r="D2" s="2" t="s">
        <v>2</v>
      </c>
      <c r="E2" s="3" t="s">
        <v>5</v>
      </c>
      <c r="F2" s="1" t="s">
        <v>6</v>
      </c>
      <c r="G2" s="4" t="s">
        <v>7</v>
      </c>
      <c r="H2" s="4" t="s">
        <v>8</v>
      </c>
      <c r="I2" s="4" t="s">
        <v>3</v>
      </c>
      <c r="J2" s="4" t="s">
        <v>9</v>
      </c>
      <c r="L2" s="15" t="s">
        <v>10</v>
      </c>
      <c r="M2" s="15" t="s">
        <v>11</v>
      </c>
    </row>
    <row r="3" spans="1:15">
      <c r="A3" s="5">
        <v>1980</v>
      </c>
      <c r="B3" s="6">
        <v>4308.3</v>
      </c>
      <c r="C3" s="6">
        <v>313140.09999999998</v>
      </c>
      <c r="D3" s="6">
        <v>129720.3</v>
      </c>
      <c r="E3" s="6">
        <v>77</v>
      </c>
      <c r="F3" s="7">
        <f>+LN(B3)</f>
        <v>8.3682986737346834</v>
      </c>
      <c r="G3" s="7">
        <f>+LN(C3)</f>
        <v>12.654405973211443</v>
      </c>
      <c r="H3" s="7">
        <f t="shared" ref="H3:H25" si="0">+LN((D3/B3)/E3)</f>
        <v>-0.93896822249633605</v>
      </c>
      <c r="I3" s="5">
        <v>0</v>
      </c>
      <c r="J3" s="5">
        <f>+I3*G3</f>
        <v>0</v>
      </c>
      <c r="L3" s="13">
        <v>8.3682986737346834</v>
      </c>
      <c r="M3" s="13">
        <v>12.654405973211443</v>
      </c>
      <c r="N3" s="13">
        <v>8.5465189567980637</v>
      </c>
      <c r="O3" s="13">
        <v>13.04099105284857</v>
      </c>
    </row>
    <row r="4" spans="1:15">
      <c r="A4" s="8">
        <v>1981</v>
      </c>
      <c r="B4" s="9">
        <v>4391.1000000000004</v>
      </c>
      <c r="C4" s="9">
        <v>322325.90000000002</v>
      </c>
      <c r="D4" s="9">
        <v>140199.70000000001</v>
      </c>
      <c r="E4" s="9">
        <v>80.400000000000006</v>
      </c>
      <c r="F4" s="7">
        <f t="shared" ref="F4:G25" si="1">+LN(B4)</f>
        <v>8.3873350441580108</v>
      </c>
      <c r="G4" s="7">
        <f t="shared" si="1"/>
        <v>12.683318424487968</v>
      </c>
      <c r="H4" s="7">
        <f t="shared" si="0"/>
        <v>-0.92352610656287959</v>
      </c>
      <c r="I4" s="8">
        <v>0</v>
      </c>
      <c r="J4" s="8">
        <f t="shared" ref="J4:J25" si="2">+I4*G4</f>
        <v>0</v>
      </c>
      <c r="L4" s="13">
        <v>8.3873350441580108</v>
      </c>
      <c r="M4" s="13">
        <v>12.683318424487968</v>
      </c>
      <c r="N4" s="13">
        <v>8.5754054941645741</v>
      </c>
      <c r="O4" s="13">
        <v>13.0739488826623</v>
      </c>
    </row>
    <row r="5" spans="1:15">
      <c r="A5" s="8">
        <v>1982</v>
      </c>
      <c r="B5" s="9">
        <v>4469.5</v>
      </c>
      <c r="C5" s="9">
        <v>331236.09999999998</v>
      </c>
      <c r="D5" s="9">
        <v>148152.29999999999</v>
      </c>
      <c r="E5" s="9">
        <v>82.1</v>
      </c>
      <c r="F5" s="7">
        <f t="shared" si="1"/>
        <v>8.4050318245279065</v>
      </c>
      <c r="G5" s="7">
        <f t="shared" si="1"/>
        <v>12.710586693137978</v>
      </c>
      <c r="H5" s="7">
        <f t="shared" si="0"/>
        <v>-0.90697376329914703</v>
      </c>
      <c r="I5" s="8">
        <v>0</v>
      </c>
      <c r="J5" s="8">
        <f t="shared" si="2"/>
        <v>0</v>
      </c>
      <c r="L5" s="13">
        <v>8.4050318245279065</v>
      </c>
      <c r="M5" s="13">
        <v>12.710586693137978</v>
      </c>
      <c r="N5" s="13">
        <v>8.5944134582097504</v>
      </c>
      <c r="O5" s="13">
        <v>13.083621717486722</v>
      </c>
    </row>
    <row r="6" spans="1:15">
      <c r="A6" s="8">
        <v>1983</v>
      </c>
      <c r="B6" s="9">
        <v>4600.6000000000004</v>
      </c>
      <c r="C6" s="9">
        <v>336575</v>
      </c>
      <c r="D6" s="9">
        <v>155798.6</v>
      </c>
      <c r="E6" s="9">
        <v>84</v>
      </c>
      <c r="F6" s="7">
        <f t="shared" si="1"/>
        <v>8.4339420087539185</v>
      </c>
      <c r="G6" s="7">
        <f t="shared" si="1"/>
        <v>12.726576285847436</v>
      </c>
      <c r="H6" s="7">
        <f t="shared" si="0"/>
        <v>-0.90843938109815281</v>
      </c>
      <c r="I6" s="8">
        <v>0</v>
      </c>
      <c r="J6" s="8">
        <f t="shared" si="2"/>
        <v>0</v>
      </c>
      <c r="L6" s="13">
        <v>8.4339420087539185</v>
      </c>
      <c r="M6" s="13">
        <v>12.726576285847436</v>
      </c>
      <c r="N6" s="13">
        <v>8.6082214897638014</v>
      </c>
      <c r="O6" s="13">
        <v>13.086094543166407</v>
      </c>
    </row>
    <row r="7" spans="1:15">
      <c r="A7" s="8">
        <v>1984</v>
      </c>
      <c r="B7" s="9">
        <v>4676</v>
      </c>
      <c r="C7" s="9">
        <v>347072.5</v>
      </c>
      <c r="D7" s="9">
        <v>164364.79999999999</v>
      </c>
      <c r="E7" s="9">
        <v>86.7</v>
      </c>
      <c r="F7" s="7">
        <f t="shared" si="1"/>
        <v>8.4501983225919588</v>
      </c>
      <c r="G7" s="7">
        <f t="shared" si="1"/>
        <v>12.757288970822966</v>
      </c>
      <c r="H7" s="7">
        <f t="shared" si="0"/>
        <v>-0.90280857962160987</v>
      </c>
      <c r="I7" s="8">
        <v>0</v>
      </c>
      <c r="J7" s="8">
        <f t="shared" si="2"/>
        <v>0</v>
      </c>
      <c r="L7" s="13">
        <v>8.4501983225919588</v>
      </c>
      <c r="M7" s="13">
        <v>12.757288970822966</v>
      </c>
      <c r="N7" s="13">
        <v>8.6134483791053782</v>
      </c>
      <c r="O7" s="13">
        <v>13.097020953732461</v>
      </c>
    </row>
    <row r="8" spans="1:15">
      <c r="A8" s="8">
        <v>1985</v>
      </c>
      <c r="B8" s="9">
        <v>4756</v>
      </c>
      <c r="C8" s="9">
        <v>364712.2</v>
      </c>
      <c r="D8" s="9">
        <v>171794.5</v>
      </c>
      <c r="E8" s="9">
        <v>88.7</v>
      </c>
      <c r="F8" s="7">
        <f t="shared" si="1"/>
        <v>8.4671622578106724</v>
      </c>
      <c r="G8" s="7">
        <f t="shared" si="1"/>
        <v>12.806863828389714</v>
      </c>
      <c r="H8" s="7">
        <f t="shared" si="0"/>
        <v>-0.89836787307610444</v>
      </c>
      <c r="I8" s="8">
        <v>0</v>
      </c>
      <c r="J8" s="8">
        <f t="shared" si="2"/>
        <v>0</v>
      </c>
      <c r="L8" s="13">
        <v>8.4671622578106724</v>
      </c>
      <c r="M8" s="13">
        <v>12.806863828389714</v>
      </c>
      <c r="N8" s="13">
        <v>8.6151362657462016</v>
      </c>
      <c r="O8" s="13">
        <v>13.11616722081224</v>
      </c>
    </row>
    <row r="9" spans="1:15">
      <c r="A9" s="8">
        <v>1986</v>
      </c>
      <c r="B9" s="9">
        <v>4804.8999999999996</v>
      </c>
      <c r="C9" s="9">
        <v>375502.9</v>
      </c>
      <c r="D9" s="9">
        <v>179096.8</v>
      </c>
      <c r="E9" s="9">
        <v>90.2</v>
      </c>
      <c r="F9" s="7">
        <f t="shared" si="1"/>
        <v>8.4773915095332999</v>
      </c>
      <c r="G9" s="7">
        <f t="shared" si="1"/>
        <v>12.836021473192456</v>
      </c>
      <c r="H9" s="7">
        <f t="shared" si="0"/>
        <v>-0.88373921582603887</v>
      </c>
      <c r="I9" s="8">
        <v>0</v>
      </c>
      <c r="J9" s="8">
        <f t="shared" si="2"/>
        <v>0</v>
      </c>
      <c r="L9" s="13">
        <v>8.4773915095332999</v>
      </c>
      <c r="M9" s="13">
        <v>12.836021473192456</v>
      </c>
      <c r="N9" s="13">
        <v>8.6247193603532448</v>
      </c>
      <c r="O9" s="13">
        <v>13.149770546153462</v>
      </c>
    </row>
    <row r="10" spans="1:15">
      <c r="A10" s="8">
        <v>1987</v>
      </c>
      <c r="B10" s="9">
        <v>4816.2</v>
      </c>
      <c r="C10" s="9">
        <v>389753.2</v>
      </c>
      <c r="D10" s="9">
        <v>185286.8</v>
      </c>
      <c r="E10" s="9">
        <v>90.4</v>
      </c>
      <c r="F10" s="7">
        <f t="shared" si="1"/>
        <v>8.4797405143655862</v>
      </c>
      <c r="G10" s="7">
        <f t="shared" si="1"/>
        <v>12.873268997277595</v>
      </c>
      <c r="H10" s="7">
        <f t="shared" si="0"/>
        <v>-0.85432460786144149</v>
      </c>
      <c r="I10" s="8">
        <v>0</v>
      </c>
      <c r="J10" s="8">
        <f t="shared" si="2"/>
        <v>0</v>
      </c>
      <c r="L10" s="13">
        <v>8.4797405143655862</v>
      </c>
      <c r="M10" s="13">
        <v>12.873268997277595</v>
      </c>
      <c r="N10" s="13">
        <v>8.6359180056821181</v>
      </c>
      <c r="O10" s="13">
        <v>13.168141581601503</v>
      </c>
    </row>
    <row r="11" spans="1:15">
      <c r="A11" s="8">
        <v>1988</v>
      </c>
      <c r="B11" s="9">
        <v>4898.1000000000004</v>
      </c>
      <c r="C11" s="9">
        <v>416119.1</v>
      </c>
      <c r="D11" s="9">
        <v>196102.39999999999</v>
      </c>
      <c r="E11" s="9">
        <v>91.1</v>
      </c>
      <c r="F11" s="7">
        <f t="shared" si="1"/>
        <v>8.4966026538002293</v>
      </c>
      <c r="G11" s="7">
        <f t="shared" si="1"/>
        <v>12.938726796344849</v>
      </c>
      <c r="H11" s="7">
        <f t="shared" si="0"/>
        <v>-0.82216820730284701</v>
      </c>
      <c r="I11" s="8">
        <v>0</v>
      </c>
      <c r="J11" s="8">
        <f t="shared" si="2"/>
        <v>0</v>
      </c>
      <c r="L11" s="13">
        <v>8.4966026538002293</v>
      </c>
      <c r="M11" s="13">
        <v>12.938726796344849</v>
      </c>
      <c r="N11" s="13">
        <v>8.6279471363507714</v>
      </c>
      <c r="O11" s="13">
        <v>13.156794175670989</v>
      </c>
    </row>
    <row r="12" spans="1:15">
      <c r="A12" s="8">
        <v>1989</v>
      </c>
      <c r="B12" s="9">
        <v>5009.2</v>
      </c>
      <c r="C12" s="9">
        <v>438135.7</v>
      </c>
      <c r="D12" s="9">
        <v>210267.3</v>
      </c>
      <c r="E12" s="9">
        <v>93.2</v>
      </c>
      <c r="F12" s="7">
        <f t="shared" si="1"/>
        <v>8.5190315006898771</v>
      </c>
      <c r="G12" s="7">
        <f t="shared" si="1"/>
        <v>12.990283958726696</v>
      </c>
      <c r="H12" s="7">
        <f t="shared" si="0"/>
        <v>-0.7976443649348558</v>
      </c>
      <c r="I12" s="8">
        <v>0</v>
      </c>
      <c r="J12" s="8">
        <f t="shared" si="2"/>
        <v>0</v>
      </c>
      <c r="L12" s="13">
        <v>8.5190315006898771</v>
      </c>
      <c r="M12" s="13">
        <v>12.990283958726696</v>
      </c>
      <c r="N12" s="13">
        <v>8.622741689404279</v>
      </c>
      <c r="O12" s="13">
        <v>13.157364817314452</v>
      </c>
    </row>
    <row r="13" spans="1:15">
      <c r="A13" s="8">
        <v>1990</v>
      </c>
      <c r="B13" s="9">
        <v>5148.8</v>
      </c>
      <c r="C13" s="9">
        <v>460925.2</v>
      </c>
      <c r="D13" s="9">
        <v>227350.5</v>
      </c>
      <c r="E13" s="9">
        <v>95.5</v>
      </c>
      <c r="F13" s="7">
        <f t="shared" si="1"/>
        <v>8.5465189567980637</v>
      </c>
      <c r="G13" s="7">
        <f t="shared" si="1"/>
        <v>13.04099105284857</v>
      </c>
      <c r="H13" s="7">
        <f t="shared" si="0"/>
        <v>-0.77139704578175627</v>
      </c>
      <c r="I13" s="8">
        <v>1</v>
      </c>
      <c r="J13" s="7">
        <f t="shared" si="2"/>
        <v>13.04099105284857</v>
      </c>
      <c r="N13" s="13">
        <v>8.6276427359723975</v>
      </c>
      <c r="O13" s="13">
        <v>13.185416671137521</v>
      </c>
    </row>
    <row r="14" spans="1:15">
      <c r="A14" s="8">
        <v>1991</v>
      </c>
      <c r="B14" s="9">
        <v>5299.7</v>
      </c>
      <c r="C14" s="9">
        <v>476369.4</v>
      </c>
      <c r="D14" s="9">
        <v>245653.4</v>
      </c>
      <c r="E14" s="9">
        <v>98.3</v>
      </c>
      <c r="F14" s="7">
        <f t="shared" si="1"/>
        <v>8.5754054941645741</v>
      </c>
      <c r="G14" s="7">
        <f t="shared" si="1"/>
        <v>13.0739488826623</v>
      </c>
      <c r="H14" s="7">
        <f t="shared" si="0"/>
        <v>-0.75175264298623434</v>
      </c>
      <c r="I14" s="8">
        <v>1</v>
      </c>
      <c r="J14" s="7">
        <f t="shared" si="2"/>
        <v>13.0739488826623</v>
      </c>
      <c r="N14" s="13">
        <v>8.6262807530016925</v>
      </c>
      <c r="O14" s="13">
        <v>13.189744417254976</v>
      </c>
    </row>
    <row r="15" spans="1:15">
      <c r="A15" s="8">
        <v>1992</v>
      </c>
      <c r="B15" s="9">
        <v>5401.4</v>
      </c>
      <c r="C15" s="9">
        <v>480999.6</v>
      </c>
      <c r="D15" s="9">
        <v>253686.39999999999</v>
      </c>
      <c r="E15" s="9">
        <v>99.9</v>
      </c>
      <c r="F15" s="7">
        <f t="shared" si="1"/>
        <v>8.5944134582097504</v>
      </c>
      <c r="G15" s="7">
        <f t="shared" si="1"/>
        <v>13.083621717486722</v>
      </c>
      <c r="H15" s="7">
        <f t="shared" si="0"/>
        <v>-0.75472900633576623</v>
      </c>
      <c r="I15" s="8">
        <v>1</v>
      </c>
      <c r="J15" s="7">
        <f t="shared" si="2"/>
        <v>13.083621717486722</v>
      </c>
      <c r="N15" s="13">
        <v>8.6178345895340875</v>
      </c>
      <c r="O15" s="13">
        <v>13.186205218416649</v>
      </c>
    </row>
    <row r="16" spans="1:15">
      <c r="A16" s="8">
        <v>1993</v>
      </c>
      <c r="B16" s="9">
        <v>5476.5</v>
      </c>
      <c r="C16" s="9">
        <v>482190.5</v>
      </c>
      <c r="D16" s="9">
        <v>259212.9</v>
      </c>
      <c r="E16" s="9">
        <v>100.4</v>
      </c>
      <c r="F16" s="7">
        <f t="shared" si="1"/>
        <v>8.6082214897638014</v>
      </c>
      <c r="G16" s="7">
        <f t="shared" si="1"/>
        <v>13.086094543166407</v>
      </c>
      <c r="H16" s="7">
        <f t="shared" si="0"/>
        <v>-0.75197868628106657</v>
      </c>
      <c r="I16" s="8">
        <v>1</v>
      </c>
      <c r="J16" s="7">
        <f t="shared" si="2"/>
        <v>13.086094543166407</v>
      </c>
    </row>
    <row r="17" spans="1:10">
      <c r="A17" s="8">
        <v>1994</v>
      </c>
      <c r="B17" s="9">
        <v>5505.2</v>
      </c>
      <c r="C17" s="9">
        <v>487488</v>
      </c>
      <c r="D17" s="9">
        <v>264356.3</v>
      </c>
      <c r="E17" s="9">
        <v>100.5</v>
      </c>
      <c r="F17" s="7">
        <f t="shared" si="1"/>
        <v>8.6134483791053782</v>
      </c>
      <c r="G17" s="7">
        <f t="shared" si="1"/>
        <v>13.097020953732461</v>
      </c>
      <c r="H17" s="7">
        <f t="shared" si="0"/>
        <v>-0.73855301318403521</v>
      </c>
      <c r="I17" s="8">
        <v>1</v>
      </c>
      <c r="J17" s="7">
        <f t="shared" si="2"/>
        <v>13.097020953732461</v>
      </c>
    </row>
    <row r="18" spans="1:10">
      <c r="A18" s="8">
        <v>1995</v>
      </c>
      <c r="B18" s="9">
        <v>5514.5</v>
      </c>
      <c r="C18" s="9">
        <v>496911.5</v>
      </c>
      <c r="D18" s="9">
        <v>268977.40000000002</v>
      </c>
      <c r="E18" s="9">
        <v>100</v>
      </c>
      <c r="F18" s="7">
        <f t="shared" si="1"/>
        <v>8.6151362657462016</v>
      </c>
      <c r="G18" s="7">
        <f t="shared" si="1"/>
        <v>13.11616722081224</v>
      </c>
      <c r="H18" s="7">
        <f t="shared" si="0"/>
        <v>-0.71792381154965201</v>
      </c>
      <c r="I18" s="8">
        <v>1</v>
      </c>
      <c r="J18" s="7">
        <f t="shared" si="2"/>
        <v>13.11616722081224</v>
      </c>
    </row>
    <row r="19" spans="1:10">
      <c r="A19" s="8">
        <v>1996</v>
      </c>
      <c r="B19" s="9">
        <v>5567.6</v>
      </c>
      <c r="C19" s="9">
        <v>513893.1</v>
      </c>
      <c r="D19" s="9">
        <v>273388.2</v>
      </c>
      <c r="E19" s="9">
        <v>99.2</v>
      </c>
      <c r="F19" s="7">
        <f t="shared" si="1"/>
        <v>8.6247193603532448</v>
      </c>
      <c r="G19" s="7">
        <f t="shared" si="1"/>
        <v>13.149770546153462</v>
      </c>
      <c r="H19" s="7">
        <f t="shared" si="0"/>
        <v>-0.70320933250834294</v>
      </c>
      <c r="I19" s="8">
        <v>1</v>
      </c>
      <c r="J19" s="7">
        <f t="shared" si="2"/>
        <v>13.149770546153462</v>
      </c>
    </row>
    <row r="20" spans="1:10">
      <c r="A20" s="8">
        <v>1997</v>
      </c>
      <c r="B20" s="9">
        <v>5630.3</v>
      </c>
      <c r="C20" s="9">
        <v>523421.1</v>
      </c>
      <c r="D20" s="9">
        <v>280504.8</v>
      </c>
      <c r="E20" s="9">
        <v>99.5</v>
      </c>
      <c r="F20" s="7">
        <f t="shared" si="1"/>
        <v>8.6359180056821181</v>
      </c>
      <c r="G20" s="7">
        <f t="shared" si="1"/>
        <v>13.168141581601503</v>
      </c>
      <c r="H20" s="7">
        <f t="shared" si="0"/>
        <v>-0.69172953374872514</v>
      </c>
      <c r="I20" s="8">
        <v>1</v>
      </c>
      <c r="J20" s="7">
        <f t="shared" si="2"/>
        <v>13.168141581601503</v>
      </c>
    </row>
    <row r="21" spans="1:10">
      <c r="A21" s="8">
        <v>1998</v>
      </c>
      <c r="B21" s="9">
        <v>5585.6</v>
      </c>
      <c r="C21" s="9">
        <v>517515.2</v>
      </c>
      <c r="D21" s="9">
        <v>277709</v>
      </c>
      <c r="E21" s="9">
        <v>99.4</v>
      </c>
      <c r="F21" s="7">
        <f t="shared" si="1"/>
        <v>8.6279471363507714</v>
      </c>
      <c r="G21" s="7">
        <f t="shared" si="1"/>
        <v>13.156794175670989</v>
      </c>
      <c r="H21" s="7">
        <f t="shared" si="0"/>
        <v>-0.69277016816903092</v>
      </c>
      <c r="I21" s="8">
        <v>1</v>
      </c>
      <c r="J21" s="7">
        <f t="shared" si="2"/>
        <v>13.156794175670989</v>
      </c>
    </row>
    <row r="22" spans="1:10">
      <c r="A22" s="8">
        <v>1999</v>
      </c>
      <c r="B22" s="9">
        <v>5556.6</v>
      </c>
      <c r="C22" s="9">
        <v>517810.6</v>
      </c>
      <c r="D22" s="9">
        <v>273121.09999999998</v>
      </c>
      <c r="E22" s="9">
        <v>98</v>
      </c>
      <c r="F22" s="7">
        <f t="shared" si="1"/>
        <v>8.622741689404279</v>
      </c>
      <c r="G22" s="7">
        <f t="shared" si="1"/>
        <v>13.157364817314452</v>
      </c>
      <c r="H22" s="7">
        <f t="shared" si="0"/>
        <v>-0.69003860252100835</v>
      </c>
      <c r="I22" s="8">
        <v>1</v>
      </c>
      <c r="J22" s="7">
        <f t="shared" si="2"/>
        <v>13.157364817314452</v>
      </c>
    </row>
    <row r="23" spans="1:10">
      <c r="A23" s="8">
        <v>2000</v>
      </c>
      <c r="B23" s="9">
        <v>5583.9</v>
      </c>
      <c r="C23" s="9">
        <v>532541.80000000005</v>
      </c>
      <c r="D23" s="9">
        <v>275047.8</v>
      </c>
      <c r="E23" s="9">
        <v>96</v>
      </c>
      <c r="F23" s="7">
        <f t="shared" si="1"/>
        <v>8.6276427359723975</v>
      </c>
      <c r="G23" s="7">
        <f t="shared" si="1"/>
        <v>13.185416671137521</v>
      </c>
      <c r="H23" s="7">
        <f t="shared" si="0"/>
        <v>-0.66729074771433661</v>
      </c>
      <c r="I23" s="8">
        <v>1</v>
      </c>
      <c r="J23" s="7">
        <f t="shared" si="2"/>
        <v>13.185416671137521</v>
      </c>
    </row>
    <row r="24" spans="1:10">
      <c r="A24" s="8">
        <v>2001</v>
      </c>
      <c r="B24" s="9">
        <v>5576.3</v>
      </c>
      <c r="C24" s="9">
        <v>534851.5</v>
      </c>
      <c r="D24" s="9">
        <v>273367.90000000002</v>
      </c>
      <c r="E24" s="9">
        <v>94.6</v>
      </c>
      <c r="F24" s="7">
        <f t="shared" si="1"/>
        <v>8.6262807530016925</v>
      </c>
      <c r="G24" s="7">
        <f t="shared" si="1"/>
        <v>13.189744417254976</v>
      </c>
      <c r="H24" s="7">
        <f t="shared" si="0"/>
        <v>-0.65736444306838748</v>
      </c>
      <c r="I24" s="8">
        <v>1</v>
      </c>
      <c r="J24" s="7">
        <f t="shared" si="2"/>
        <v>13.189744417254976</v>
      </c>
    </row>
    <row r="25" spans="1:10">
      <c r="A25" s="10">
        <v>2002</v>
      </c>
      <c r="B25" s="11">
        <v>5529.4</v>
      </c>
      <c r="C25" s="11">
        <v>532961.9</v>
      </c>
      <c r="D25" s="11">
        <v>265358</v>
      </c>
      <c r="E25" s="11">
        <v>93.5</v>
      </c>
      <c r="F25" s="12">
        <f t="shared" si="1"/>
        <v>8.6178345895340875</v>
      </c>
      <c r="G25" s="12">
        <f t="shared" si="1"/>
        <v>13.186205218416649</v>
      </c>
      <c r="H25" s="12">
        <f t="shared" si="0"/>
        <v>-0.66696088916715868</v>
      </c>
      <c r="I25" s="10">
        <v>1</v>
      </c>
      <c r="J25" s="12">
        <f t="shared" si="2"/>
        <v>13.186205218416649</v>
      </c>
    </row>
    <row r="26" spans="1:10">
      <c r="A26" s="13" t="s">
        <v>4</v>
      </c>
    </row>
  </sheetData>
  <phoneticPr fontId="1"/>
  <pageMargins left="0.75" right="0.75" top="1" bottom="1" header="0.51200000000000001" footer="0.51200000000000001"/>
  <pageSetup paperSize="9" orientation="portrait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>
  <dimension ref="A1:E25"/>
  <sheetViews>
    <sheetView topLeftCell="A4" workbookViewId="0">
      <selection activeCell="A27" sqref="A27"/>
    </sheetView>
  </sheetViews>
  <sheetFormatPr defaultRowHeight="13.5"/>
  <cols>
    <col min="1" max="1" width="24.5" bestFit="1" customWidth="1"/>
  </cols>
  <sheetData>
    <row r="1" spans="1:5">
      <c r="A1" t="s">
        <v>306</v>
      </c>
    </row>
    <row r="2" spans="1:5" ht="14.25" thickBot="1"/>
    <row r="3" spans="1:5">
      <c r="A3" s="29" t="s">
        <v>53</v>
      </c>
      <c r="B3" s="29"/>
    </row>
    <row r="4" spans="1:5">
      <c r="A4" s="26" t="s">
        <v>54</v>
      </c>
      <c r="B4" s="26">
        <v>0.98728863708016645</v>
      </c>
    </row>
    <row r="5" spans="1:5">
      <c r="A5" s="26" t="s">
        <v>55</v>
      </c>
      <c r="B5" s="26">
        <v>0.98446388976464783</v>
      </c>
    </row>
    <row r="6" spans="1:5" ht="14.25" thickBot="1">
      <c r="A6" s="27" t="s">
        <v>57</v>
      </c>
      <c r="B6" s="27">
        <v>23</v>
      </c>
    </row>
    <row r="7" spans="1:5" ht="14.25" thickBot="1"/>
    <row r="8" spans="1:5">
      <c r="A8" s="28"/>
      <c r="B8" s="28" t="s">
        <v>59</v>
      </c>
      <c r="C8" s="28" t="s">
        <v>56</v>
      </c>
      <c r="D8" s="28" t="s">
        <v>60</v>
      </c>
      <c r="E8" s="28" t="s">
        <v>61</v>
      </c>
    </row>
    <row r="9" spans="1:5">
      <c r="A9" s="26" t="s">
        <v>58</v>
      </c>
      <c r="B9" s="30">
        <v>-3.6008809311534899</v>
      </c>
      <c r="C9" s="30">
        <v>1.9047104560874553</v>
      </c>
      <c r="D9" s="30">
        <v>-1.890513552674147</v>
      </c>
      <c r="E9" s="30">
        <v>7.489972677489605E-2</v>
      </c>
    </row>
    <row r="10" spans="1:5">
      <c r="A10" s="26" t="s">
        <v>133</v>
      </c>
      <c r="B10" s="30">
        <v>0.8642301190635242</v>
      </c>
      <c r="C10" s="30">
        <v>0.12792530310671629</v>
      </c>
      <c r="D10" s="30">
        <v>6.7557402489996576</v>
      </c>
      <c r="E10" s="30">
        <v>2.4896120261883006E-6</v>
      </c>
    </row>
    <row r="11" spans="1:5">
      <c r="A11" s="26" t="s">
        <v>134</v>
      </c>
      <c r="B11" s="30">
        <v>-1.1193521600393956</v>
      </c>
      <c r="C11" s="30">
        <v>0.312073802830511</v>
      </c>
      <c r="D11" s="30">
        <v>-3.5868187264899065</v>
      </c>
      <c r="E11" s="30">
        <v>2.1081087358375359E-3</v>
      </c>
    </row>
    <row r="12" spans="1:5">
      <c r="A12" s="26" t="s">
        <v>135</v>
      </c>
      <c r="B12" s="30">
        <v>-5.453810861071255</v>
      </c>
      <c r="C12" s="30">
        <v>1.7742951688936901</v>
      </c>
      <c r="D12" s="30">
        <v>-3.0737900641818348</v>
      </c>
      <c r="E12" s="30">
        <v>6.5436721828858865E-3</v>
      </c>
    </row>
    <row r="13" spans="1:5" ht="14.25" thickBot="1">
      <c r="A13" s="27" t="s">
        <v>136</v>
      </c>
      <c r="B13" s="31">
        <v>0.42046839535378377</v>
      </c>
      <c r="C13" s="31">
        <v>0.13614282601695046</v>
      </c>
      <c r="D13" s="31">
        <v>3.0884359290546337</v>
      </c>
      <c r="E13" s="31">
        <v>6.3375698022560085E-3</v>
      </c>
    </row>
    <row r="15" spans="1:5">
      <c r="B15" s="52"/>
    </row>
    <row r="17" spans="1:5">
      <c r="A17" t="s">
        <v>307</v>
      </c>
    </row>
    <row r="18" spans="1:5" ht="14.25" thickBot="1">
      <c r="B18" s="112" t="s">
        <v>317</v>
      </c>
      <c r="C18" s="112"/>
      <c r="D18" s="112" t="s">
        <v>318</v>
      </c>
      <c r="E18" s="112"/>
    </row>
    <row r="19" spans="1:5" ht="14.25" thickBot="1">
      <c r="A19" s="46"/>
      <c r="B19" s="46" t="s">
        <v>314</v>
      </c>
      <c r="C19" s="46" t="s">
        <v>315</v>
      </c>
      <c r="D19" s="46" t="s">
        <v>316</v>
      </c>
      <c r="E19" s="46" t="s">
        <v>315</v>
      </c>
    </row>
    <row r="20" spans="1:5">
      <c r="A20" t="s">
        <v>308</v>
      </c>
      <c r="B20">
        <v>6.5839999999999996E-2</v>
      </c>
      <c r="C20">
        <v>5.0410000000000004</v>
      </c>
      <c r="D20">
        <v>-5.0000000000000001E-4</v>
      </c>
      <c r="E20">
        <v>-0.113</v>
      </c>
    </row>
    <row r="21" spans="1:5">
      <c r="A21" t="s">
        <v>309</v>
      </c>
      <c r="B21">
        <v>-2.82E-3</v>
      </c>
      <c r="C21">
        <v>-3.8109999999999999</v>
      </c>
      <c r="D21">
        <v>2.9E-4</v>
      </c>
      <c r="E21">
        <v>0.94</v>
      </c>
    </row>
    <row r="22" spans="1:5">
      <c r="A22" t="s">
        <v>310</v>
      </c>
      <c r="B22">
        <v>-1.8950000000000002E-2</v>
      </c>
      <c r="C22">
        <v>-0.439</v>
      </c>
      <c r="D22">
        <v>-3.4819999999999997E-2</v>
      </c>
      <c r="E22">
        <v>-2.2669999999999999</v>
      </c>
    </row>
    <row r="23" spans="1:5">
      <c r="A23" t="s">
        <v>311</v>
      </c>
      <c r="B23">
        <v>-9.7300000000000008E-3</v>
      </c>
      <c r="C23">
        <v>-0.74399999999999999</v>
      </c>
      <c r="D23">
        <v>4.3489999999999996E-3</v>
      </c>
      <c r="E23">
        <v>9.7479999999999993</v>
      </c>
    </row>
    <row r="24" spans="1:5" ht="14.25" thickBot="1">
      <c r="A24" s="109" t="s">
        <v>312</v>
      </c>
      <c r="B24" s="46">
        <v>-2.0400000000000001E-3</v>
      </c>
      <c r="C24" s="46">
        <v>2.762</v>
      </c>
      <c r="D24" s="46">
        <v>-1.1199999999999999E-3</v>
      </c>
      <c r="E24" s="46">
        <v>-3.6280000000000001</v>
      </c>
    </row>
    <row r="25" spans="1:5" ht="14.25" thickBot="1">
      <c r="A25" s="110" t="s">
        <v>313</v>
      </c>
      <c r="B25" s="111">
        <v>0.999</v>
      </c>
      <c r="C25" s="111"/>
      <c r="D25" s="110">
        <v>0.65080000000000005</v>
      </c>
      <c r="E25" s="110"/>
    </row>
  </sheetData>
  <mergeCells count="2">
    <mergeCell ref="B18:C18"/>
    <mergeCell ref="D18:E18"/>
  </mergeCells>
  <phoneticPr fontId="1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17</vt:i4>
      </vt:variant>
    </vt:vector>
  </HeadingPairs>
  <TitlesOfParts>
    <vt:vector size="17" baseType="lpstr">
      <vt:lpstr>表５．１、図５．１</vt:lpstr>
      <vt:lpstr>表５．２</vt:lpstr>
      <vt:lpstr>表５．３</vt:lpstr>
      <vt:lpstr>表５．４</vt:lpstr>
      <vt:lpstr>表５．５</vt:lpstr>
      <vt:lpstr>表５．６、表５．７</vt:lpstr>
      <vt:lpstr>表５．８</vt:lpstr>
      <vt:lpstr>図５．２、表５．９</vt:lpstr>
      <vt:lpstr>表５．１０，表５．１１</vt:lpstr>
      <vt:lpstr>表５．１２～１４、図５．２</vt:lpstr>
      <vt:lpstr>付表５．１</vt:lpstr>
      <vt:lpstr>図５．３</vt:lpstr>
      <vt:lpstr>表５．１５、表５．１６、図５．４</vt:lpstr>
      <vt:lpstr>表５．１７～１９、図５．５</vt:lpstr>
      <vt:lpstr>図５．６</vt:lpstr>
      <vt:lpstr>付表５．２</vt:lpstr>
      <vt:lpstr>付表５．３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2012-06-05T02:32:11Z</dcterms:modified>
</cp:coreProperties>
</file>