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\\LS220DB948\share\編集共有フォルダ\81 Web関連\htdocs\books\978-4-489-02322-4\DL02322\"/>
    </mc:Choice>
  </mc:AlternateContent>
  <xr:revisionPtr revIDLastSave="0" documentId="13_ncr:1_{A4F2676F-3824-4A4C-B819-B92E6B4D17EE}" xr6:coauthVersionLast="44" xr6:coauthVersionMax="44" xr10:uidLastSave="{00000000-0000-0000-0000-000000000000}"/>
  <bookViews>
    <workbookView xWindow="-120" yWindow="-120" windowWidth="24240" windowHeight="13140" xr2:uid="{00000000-000D-0000-FFFF-FFFF00000000}"/>
  </bookViews>
  <sheets>
    <sheet name="課題4-1データ" sheetId="1" r:id="rId1"/>
    <sheet name="課題4-1完成" sheetId="2" r:id="rId2"/>
    <sheet name="課題4-2データ" sheetId="7" r:id="rId3"/>
    <sheet name="課題4-2完成" sheetId="4" r:id="rId4"/>
    <sheet name="グラフデータP.140~" sheetId="5" r:id="rId5"/>
    <sheet name="課題4-3完成 " sheetId="6" r:id="rId6"/>
    <sheet name="重複P.156" sheetId="8" r:id="rId7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E19" i="6" l="1"/>
  <c r="G19" i="6"/>
  <c r="H19" i="6"/>
  <c r="I19" i="6"/>
  <c r="J19" i="6"/>
  <c r="K19" i="6"/>
  <c r="D19" i="6"/>
  <c r="E18" i="6"/>
  <c r="G18" i="6"/>
  <c r="H18" i="6"/>
  <c r="I18" i="6"/>
  <c r="J18" i="6"/>
  <c r="K18" i="6"/>
  <c r="D18" i="6"/>
  <c r="C15" i="4"/>
  <c r="B15" i="4"/>
  <c r="C14" i="4"/>
  <c r="B14" i="4"/>
  <c r="C13" i="4"/>
  <c r="B13" i="4"/>
  <c r="C12" i="4"/>
  <c r="B12" i="4"/>
  <c r="C11" i="4"/>
  <c r="B11" i="4"/>
  <c r="D10" i="4"/>
  <c r="E10" i="4" s="1"/>
  <c r="D9" i="4"/>
  <c r="E9" i="4" s="1"/>
  <c r="D8" i="4"/>
  <c r="E8" i="4" s="1"/>
  <c r="D7" i="4"/>
  <c r="E7" i="4" s="1"/>
  <c r="D6" i="4"/>
  <c r="E6" i="4" s="1"/>
  <c r="D5" i="4"/>
  <c r="E5" i="4" s="1"/>
  <c r="D4" i="4"/>
  <c r="D15" i="4" l="1"/>
  <c r="D12" i="4"/>
  <c r="D14" i="4"/>
  <c r="E4" i="4"/>
  <c r="D13" i="4"/>
  <c r="D11" i="4"/>
</calcChain>
</file>

<file path=xl/sharedStrings.xml><?xml version="1.0" encoding="utf-8"?>
<sst xmlns="http://schemas.openxmlformats.org/spreadsheetml/2006/main" count="138" uniqueCount="99">
  <si>
    <t>からだと生活状態のアンケート</t>
  </si>
  <si>
    <t>該当項目に記入、又は○をしてください。</t>
  </si>
  <si>
    <t>症状</t>
  </si>
  <si>
    <t>最近の体重の増加</t>
  </si>
  <si>
    <t>はい　　いいえ</t>
  </si>
  <si>
    <t>血圧が高い</t>
  </si>
  <si>
    <t>生活状態</t>
  </si>
  <si>
    <t>睡眠は何時間ですか</t>
  </si>
  <si>
    <t>（　　　）時間</t>
  </si>
  <si>
    <t>運動はどのくらいしていますか</t>
  </si>
  <si>
    <t>しない　週一回　週２・３回　毎日</t>
  </si>
  <si>
    <t>健康維持のためにしていること</t>
  </si>
  <si>
    <t>薄着　　運動　　食事内容　　睡眠</t>
  </si>
  <si>
    <t>その他（　　　　　           ）</t>
  </si>
  <si>
    <t>※　あてはまるものすべてに○を。</t>
  </si>
  <si>
    <t>年齢</t>
    <rPh sb="0" eb="2">
      <t>ネンレイ</t>
    </rPh>
    <phoneticPr fontId="3"/>
  </si>
  <si>
    <t>（　　）才</t>
    <rPh sb="4" eb="5">
      <t>サイ</t>
    </rPh>
    <phoneticPr fontId="3"/>
  </si>
  <si>
    <t>性別</t>
    <rPh sb="0" eb="2">
      <t>セイベツ</t>
    </rPh>
    <phoneticPr fontId="3"/>
  </si>
  <si>
    <t>男
女</t>
    <rPh sb="0" eb="1">
      <t>オトコ</t>
    </rPh>
    <rPh sb="2" eb="3">
      <t>オンナ</t>
    </rPh>
    <phoneticPr fontId="3"/>
  </si>
  <si>
    <t>外来患者数</t>
    <rPh sb="0" eb="2">
      <t>ガイライ</t>
    </rPh>
    <rPh sb="2" eb="5">
      <t>カンジャスウ</t>
    </rPh>
    <phoneticPr fontId="1"/>
  </si>
  <si>
    <t>区分</t>
    <rPh sb="0" eb="2">
      <t>クブン</t>
    </rPh>
    <phoneticPr fontId="1"/>
  </si>
  <si>
    <t>新来患者</t>
    <rPh sb="0" eb="4">
      <t>シンライカンジャ</t>
    </rPh>
    <phoneticPr fontId="1"/>
  </si>
  <si>
    <t>再来患者</t>
    <rPh sb="0" eb="2">
      <t>サイライ</t>
    </rPh>
    <rPh sb="2" eb="4">
      <t>カンジャ</t>
    </rPh>
    <phoneticPr fontId="1"/>
  </si>
  <si>
    <t>科別合計</t>
    <rPh sb="0" eb="1">
      <t>カ</t>
    </rPh>
    <rPh sb="1" eb="2">
      <t>ベツ</t>
    </rPh>
    <rPh sb="2" eb="4">
      <t>ゴウケイ</t>
    </rPh>
    <phoneticPr fontId="1"/>
  </si>
  <si>
    <t>新来患者率</t>
    <rPh sb="0" eb="4">
      <t>シンライカンジャ</t>
    </rPh>
    <rPh sb="4" eb="5">
      <t>リツ</t>
    </rPh>
    <phoneticPr fontId="1"/>
  </si>
  <si>
    <t>内科１</t>
    <rPh sb="0" eb="2">
      <t>ナイカ</t>
    </rPh>
    <phoneticPr fontId="1"/>
  </si>
  <si>
    <t>合計</t>
    <rPh sb="0" eb="2">
      <t>ゴウケイ</t>
    </rPh>
    <phoneticPr fontId="1"/>
  </si>
  <si>
    <t>平均</t>
    <rPh sb="0" eb="2">
      <t>ヘイキン</t>
    </rPh>
    <phoneticPr fontId="1"/>
  </si>
  <si>
    <t>最大</t>
    <rPh sb="0" eb="2">
      <t>サイダイ</t>
    </rPh>
    <phoneticPr fontId="1"/>
  </si>
  <si>
    <t>最小</t>
    <rPh sb="0" eb="2">
      <t>サイショウ</t>
    </rPh>
    <phoneticPr fontId="1"/>
  </si>
  <si>
    <t>標準偏差</t>
    <rPh sb="0" eb="2">
      <t>ヒョウジュン</t>
    </rPh>
    <rPh sb="2" eb="4">
      <t>ヘンサ</t>
    </rPh>
    <phoneticPr fontId="1"/>
  </si>
  <si>
    <t>外来患者数</t>
    <rPh sb="0" eb="2">
      <t>ガイライ</t>
    </rPh>
    <rPh sb="2" eb="5">
      <t>カンジャスウ</t>
    </rPh>
    <phoneticPr fontId="3"/>
  </si>
  <si>
    <t>区分</t>
    <rPh sb="0" eb="2">
      <t>クブン</t>
    </rPh>
    <phoneticPr fontId="3"/>
  </si>
  <si>
    <t>新来患者</t>
    <rPh sb="0" eb="4">
      <t>シンライカンジャ</t>
    </rPh>
    <phoneticPr fontId="3"/>
  </si>
  <si>
    <t>再来患者</t>
    <rPh sb="0" eb="2">
      <t>サイライ</t>
    </rPh>
    <rPh sb="2" eb="4">
      <t>カンジャ</t>
    </rPh>
    <phoneticPr fontId="3"/>
  </si>
  <si>
    <t>科別合計</t>
    <rPh sb="0" eb="1">
      <t>カ</t>
    </rPh>
    <rPh sb="1" eb="2">
      <t>ベツ</t>
    </rPh>
    <rPh sb="2" eb="4">
      <t>ゴウケイ</t>
    </rPh>
    <phoneticPr fontId="3"/>
  </si>
  <si>
    <t>新来患者率</t>
    <rPh sb="0" eb="4">
      <t>シンライカンジャ</t>
    </rPh>
    <rPh sb="4" eb="5">
      <t>リツ</t>
    </rPh>
    <phoneticPr fontId="3"/>
  </si>
  <si>
    <t>内科１</t>
    <rPh sb="0" eb="2">
      <t>ナイカ</t>
    </rPh>
    <phoneticPr fontId="3"/>
  </si>
  <si>
    <t>内科２</t>
    <rPh sb="0" eb="2">
      <t>ナイカ</t>
    </rPh>
    <phoneticPr fontId="3"/>
  </si>
  <si>
    <t>内科３</t>
    <rPh sb="0" eb="2">
      <t>ナイカ</t>
    </rPh>
    <phoneticPr fontId="3"/>
  </si>
  <si>
    <t>内科４</t>
    <rPh sb="0" eb="2">
      <t>ナイカ</t>
    </rPh>
    <phoneticPr fontId="3"/>
  </si>
  <si>
    <t>内科５</t>
    <rPh sb="0" eb="2">
      <t>ナイカ</t>
    </rPh>
    <phoneticPr fontId="3"/>
  </si>
  <si>
    <t>内科６</t>
    <rPh sb="0" eb="2">
      <t>ナイカ</t>
    </rPh>
    <phoneticPr fontId="3"/>
  </si>
  <si>
    <t>内科７</t>
    <rPh sb="0" eb="2">
      <t>ナイカ</t>
    </rPh>
    <phoneticPr fontId="3"/>
  </si>
  <si>
    <t>合計</t>
    <rPh sb="0" eb="2">
      <t>ゴウケイ</t>
    </rPh>
    <phoneticPr fontId="3"/>
  </si>
  <si>
    <t>平均</t>
    <rPh sb="0" eb="2">
      <t>ヘイキン</t>
    </rPh>
    <phoneticPr fontId="3"/>
  </si>
  <si>
    <t>最大</t>
    <rPh sb="0" eb="2">
      <t>サイダイ</t>
    </rPh>
    <phoneticPr fontId="3"/>
  </si>
  <si>
    <t>最小</t>
    <rPh sb="0" eb="2">
      <t>サイショウ</t>
    </rPh>
    <phoneticPr fontId="3"/>
  </si>
  <si>
    <t>標準偏差</t>
    <rPh sb="0" eb="2">
      <t>ヒョウジュン</t>
    </rPh>
    <rPh sb="2" eb="4">
      <t>ヘンサ</t>
    </rPh>
    <phoneticPr fontId="3"/>
  </si>
  <si>
    <t>去年</t>
    <rPh sb="0" eb="2">
      <t>キョネン</t>
    </rPh>
    <phoneticPr fontId="1"/>
  </si>
  <si>
    <t>今年</t>
    <rPh sb="0" eb="2">
      <t>コトシ</t>
    </rPh>
    <phoneticPr fontId="1"/>
  </si>
  <si>
    <t>摂取カロリー</t>
    <rPh sb="0" eb="2">
      <t>セッシュ</t>
    </rPh>
    <phoneticPr fontId="1"/>
  </si>
  <si>
    <t>体重</t>
    <rPh sb="0" eb="2">
      <t>タイジュウ</t>
    </rPh>
    <phoneticPr fontId="1"/>
  </si>
  <si>
    <t>身長平均値</t>
    <rPh sb="0" eb="2">
      <t>シンチョウ</t>
    </rPh>
    <rPh sb="2" eb="5">
      <t>ヘイキンチ</t>
    </rPh>
    <phoneticPr fontId="1"/>
  </si>
  <si>
    <t>母の体重</t>
    <rPh sb="0" eb="1">
      <t>ハハ</t>
    </rPh>
    <rPh sb="2" eb="4">
      <t>タイジュウ</t>
    </rPh>
    <phoneticPr fontId="1"/>
  </si>
  <si>
    <t>新生児の体重</t>
    <rPh sb="0" eb="3">
      <t>シンセイジ</t>
    </rPh>
    <rPh sb="4" eb="6">
      <t>タイジュウ</t>
    </rPh>
    <phoneticPr fontId="1"/>
  </si>
  <si>
    <t>走力</t>
    <rPh sb="0" eb="2">
      <t>ソウリョク</t>
    </rPh>
    <phoneticPr fontId="1"/>
  </si>
  <si>
    <t>１９９０年</t>
    <rPh sb="4" eb="5">
      <t>ネン</t>
    </rPh>
    <phoneticPr fontId="1"/>
  </si>
  <si>
    <t>跳力</t>
    <rPh sb="0" eb="1">
      <t>ト</t>
    </rPh>
    <rPh sb="1" eb="2">
      <t>リョク</t>
    </rPh>
    <phoneticPr fontId="1"/>
  </si>
  <si>
    <t>１９９１年</t>
    <rPh sb="4" eb="5">
      <t>ネン</t>
    </rPh>
    <phoneticPr fontId="1"/>
  </si>
  <si>
    <t>持久力</t>
    <rPh sb="0" eb="3">
      <t>ジキュウリョク</t>
    </rPh>
    <phoneticPr fontId="1"/>
  </si>
  <si>
    <t>１９９２年</t>
    <rPh sb="4" eb="5">
      <t>ネン</t>
    </rPh>
    <phoneticPr fontId="1"/>
  </si>
  <si>
    <t>柔軟性</t>
    <rPh sb="0" eb="3">
      <t>ジュウナンセイ</t>
    </rPh>
    <phoneticPr fontId="1"/>
  </si>
  <si>
    <t>１９９３年</t>
    <rPh sb="4" eb="5">
      <t>ネン</t>
    </rPh>
    <phoneticPr fontId="1"/>
  </si>
  <si>
    <t>俊敏性</t>
    <rPh sb="0" eb="3">
      <t>シュンビンセイ</t>
    </rPh>
    <phoneticPr fontId="1"/>
  </si>
  <si>
    <t>１９９４年</t>
    <rPh sb="4" eb="5">
      <t>ネン</t>
    </rPh>
    <phoneticPr fontId="1"/>
  </si>
  <si>
    <t>１９９５年</t>
    <rPh sb="4" eb="5">
      <t>ネン</t>
    </rPh>
    <phoneticPr fontId="1"/>
  </si>
  <si>
    <t>円グラフ</t>
    <rPh sb="0" eb="1">
      <t>エン</t>
    </rPh>
    <phoneticPr fontId="2"/>
  </si>
  <si>
    <t>折れ線グラフ</t>
    <rPh sb="0" eb="1">
      <t>オ</t>
    </rPh>
    <rPh sb="2" eb="3">
      <t>セン</t>
    </rPh>
    <phoneticPr fontId="2"/>
  </si>
  <si>
    <t>レーダーチャート</t>
    <phoneticPr fontId="2"/>
  </si>
  <si>
    <t>散布図</t>
    <rPh sb="0" eb="2">
      <t>サンプ</t>
    </rPh>
    <rPh sb="2" eb="3">
      <t>ズ</t>
    </rPh>
    <phoneticPr fontId="2"/>
  </si>
  <si>
    <t>２軸上の折れ線と縦棒</t>
    <rPh sb="1" eb="2">
      <t>ジク</t>
    </rPh>
    <rPh sb="2" eb="3">
      <t>ウエ</t>
    </rPh>
    <rPh sb="4" eb="5">
      <t>オ</t>
    </rPh>
    <rPh sb="6" eb="7">
      <t>セン</t>
    </rPh>
    <rPh sb="8" eb="10">
      <t>タテボウ</t>
    </rPh>
    <phoneticPr fontId="2"/>
  </si>
  <si>
    <t>番号</t>
    <rPh sb="0" eb="2">
      <t>バンゴウ</t>
    </rPh>
    <phoneticPr fontId="3"/>
  </si>
  <si>
    <t>体重増加</t>
    <rPh sb="0" eb="2">
      <t>タイジュウ</t>
    </rPh>
    <rPh sb="2" eb="4">
      <t>ゾウカ</t>
    </rPh>
    <phoneticPr fontId="3"/>
  </si>
  <si>
    <t>血圧・高い</t>
    <rPh sb="0" eb="2">
      <t>ケツアツ</t>
    </rPh>
    <rPh sb="3" eb="4">
      <t>タカ</t>
    </rPh>
    <phoneticPr fontId="3"/>
  </si>
  <si>
    <t>睡眠時間</t>
    <rPh sb="0" eb="2">
      <t>スイミン</t>
    </rPh>
    <rPh sb="2" eb="4">
      <t>ジカン</t>
    </rPh>
    <phoneticPr fontId="3"/>
  </si>
  <si>
    <t>薄着</t>
    <rPh sb="0" eb="2">
      <t>ウスギ</t>
    </rPh>
    <phoneticPr fontId="3"/>
  </si>
  <si>
    <t>運動</t>
    <rPh sb="0" eb="2">
      <t>ウンドウ</t>
    </rPh>
    <phoneticPr fontId="3"/>
  </si>
  <si>
    <t>食事</t>
    <rPh sb="0" eb="2">
      <t>ショクジ</t>
    </rPh>
    <phoneticPr fontId="3"/>
  </si>
  <si>
    <t>睡眠</t>
    <rPh sb="0" eb="2">
      <t>スイミン</t>
    </rPh>
    <phoneticPr fontId="3"/>
  </si>
  <si>
    <t>男</t>
  </si>
  <si>
    <t>女</t>
  </si>
  <si>
    <t>運動頻度</t>
    <rPh sb="0" eb="2">
      <t>ウンドウ</t>
    </rPh>
    <rPh sb="2" eb="4">
      <t>ヒンド</t>
    </rPh>
    <phoneticPr fontId="3"/>
  </si>
  <si>
    <t>交通機関</t>
    <rPh sb="0" eb="2">
      <t>コウツウ</t>
    </rPh>
    <rPh sb="2" eb="4">
      <t>キカン</t>
    </rPh>
    <phoneticPr fontId="3"/>
  </si>
  <si>
    <t>交通費</t>
    <rPh sb="0" eb="3">
      <t>コウツウヒ</t>
    </rPh>
    <phoneticPr fontId="3"/>
  </si>
  <si>
    <t>電車</t>
    <rPh sb="0" eb="2">
      <t>デンシャ</t>
    </rPh>
    <phoneticPr fontId="3"/>
  </si>
  <si>
    <t>車</t>
    <rPh sb="0" eb="1">
      <t>クルマ</t>
    </rPh>
    <phoneticPr fontId="3"/>
  </si>
  <si>
    <t>バス</t>
    <phoneticPr fontId="3"/>
  </si>
  <si>
    <t>バス</t>
    <phoneticPr fontId="3"/>
  </si>
  <si>
    <t>アンケート</t>
    <phoneticPr fontId="2"/>
  </si>
  <si>
    <t>←関数計算</t>
    <rPh sb="1" eb="3">
      <t>カンスウ</t>
    </rPh>
    <rPh sb="3" eb="5">
      <t>ケイサン</t>
    </rPh>
    <phoneticPr fontId="2"/>
  </si>
  <si>
    <t>年齢</t>
    <rPh sb="0" eb="2">
      <t>ネンレイ</t>
    </rPh>
    <phoneticPr fontId="2"/>
  </si>
  <si>
    <t>（　　）才</t>
    <rPh sb="4" eb="5">
      <t>サイ</t>
    </rPh>
    <phoneticPr fontId="2"/>
  </si>
  <si>
    <t>性別</t>
    <rPh sb="0" eb="2">
      <t>セイベツ</t>
    </rPh>
    <phoneticPr fontId="2"/>
  </si>
  <si>
    <t>男女</t>
    <rPh sb="0" eb="1">
      <t>オトコ</t>
    </rPh>
    <rPh sb="1" eb="2">
      <t>オンナ</t>
    </rPh>
    <phoneticPr fontId="2"/>
  </si>
  <si>
    <t>朝食のとり方</t>
    <rPh sb="0" eb="2">
      <t>チョウショク</t>
    </rPh>
    <rPh sb="5" eb="6">
      <t>カタ</t>
    </rPh>
    <phoneticPr fontId="2"/>
  </si>
  <si>
    <t>毎日</t>
    <rPh sb="0" eb="2">
      <t>マイニチ</t>
    </rPh>
    <phoneticPr fontId="2"/>
  </si>
  <si>
    <t>時々</t>
    <rPh sb="0" eb="2">
      <t>トキドキ</t>
    </rPh>
    <phoneticPr fontId="2"/>
  </si>
  <si>
    <t>とらない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</si>
</sst>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0.0%"/>
  </numFmts>
  <fonts count="9" x14ac:knownFonts="1">
    <font>
      <sz val="11"/>
      <color theme="1"/>
      <name val="ＭＳ Ｐゴシック"/>
      <family val="2"/>
      <charset val="128"/>
      <scheme val="minor"/>
    </font>
    <font>
      <sz val="18"/>
      <color theme="3"/>
      <name val="ＭＳ Ｐゴシック"/>
      <family val="2"/>
      <charset val="128"/>
      <scheme val="maj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6"/>
      <name val="ＭＳ Ｐゴシック"/>
      <family val="3"/>
      <charset val="128"/>
    </font>
    <font>
      <b/>
      <sz val="14"/>
      <name val="ＭＳ Ｐゴシック"/>
      <family val="3"/>
      <charset val="128"/>
    </font>
    <font>
      <sz val="1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ashed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dashed">
        <color indexed="64"/>
      </top>
      <bottom style="dashed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3">
    <xf numFmtId="0" fontId="0" fillId="0" borderId="0" xfId="0">
      <alignment vertical="center"/>
    </xf>
    <xf numFmtId="0" fontId="4" fillId="0" borderId="0" xfId="0" applyFont="1">
      <alignment vertical="center"/>
    </xf>
    <xf numFmtId="0" fontId="0" fillId="0" borderId="1" xfId="0" applyBorder="1" applyAlignment="1">
      <alignment vertical="center" wrapText="1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1" xfId="0" applyBorder="1" applyAlignment="1">
      <alignment vertical="top"/>
    </xf>
    <xf numFmtId="0" fontId="0" fillId="0" borderId="4" xfId="0" applyBorder="1">
      <alignment vertical="center"/>
    </xf>
    <xf numFmtId="0" fontId="0" fillId="0" borderId="5" xfId="0" applyBorder="1">
      <alignment vertical="center"/>
    </xf>
    <xf numFmtId="0" fontId="0" fillId="0" borderId="6" xfId="0" applyBorder="1">
      <alignment vertical="center"/>
    </xf>
    <xf numFmtId="0" fontId="0" fillId="0" borderId="0" xfId="0" applyAlignment="1"/>
    <xf numFmtId="0" fontId="5" fillId="0" borderId="0" xfId="0" applyFont="1" applyAlignment="1"/>
    <xf numFmtId="0" fontId="7" fillId="0" borderId="8" xfId="0" applyFont="1" applyFill="1" applyBorder="1" applyAlignment="1"/>
    <xf numFmtId="0" fontId="7" fillId="0" borderId="9" xfId="0" applyFont="1" applyFill="1" applyBorder="1" applyAlignment="1"/>
    <xf numFmtId="0" fontId="7" fillId="0" borderId="10" xfId="0" applyFont="1" applyFill="1" applyBorder="1" applyAlignment="1"/>
    <xf numFmtId="176" fontId="7" fillId="0" borderId="11" xfId="0" applyNumberFormat="1" applyFont="1" applyFill="1" applyBorder="1" applyAlignment="1"/>
    <xf numFmtId="177" fontId="7" fillId="0" borderId="12" xfId="0" applyNumberFormat="1" applyFont="1" applyFill="1" applyBorder="1" applyAlignment="1"/>
    <xf numFmtId="0" fontId="7" fillId="0" borderId="13" xfId="0" applyFont="1" applyFill="1" applyBorder="1" applyAlignment="1"/>
    <xf numFmtId="176" fontId="7" fillId="0" borderId="14" xfId="0" applyNumberFormat="1" applyFont="1" applyFill="1" applyBorder="1" applyAlignment="1"/>
    <xf numFmtId="177" fontId="7" fillId="0" borderId="15" xfId="0" applyNumberFormat="1" applyFont="1" applyFill="1" applyBorder="1" applyAlignment="1"/>
    <xf numFmtId="0" fontId="7" fillId="0" borderId="16" xfId="0" applyFont="1" applyFill="1" applyBorder="1" applyAlignment="1"/>
    <xf numFmtId="176" fontId="7" fillId="0" borderId="17" xfId="0" applyNumberFormat="1" applyFont="1" applyFill="1" applyBorder="1" applyAlignment="1"/>
    <xf numFmtId="177" fontId="7" fillId="0" borderId="18" xfId="0" applyNumberFormat="1" applyFont="1" applyFill="1" applyBorder="1" applyAlignment="1"/>
    <xf numFmtId="0" fontId="7" fillId="0" borderId="12" xfId="0" applyFont="1" applyFill="1" applyBorder="1" applyAlignment="1"/>
    <xf numFmtId="0" fontId="7" fillId="0" borderId="15" xfId="0" applyFont="1" applyFill="1" applyBorder="1" applyAlignment="1"/>
    <xf numFmtId="0" fontId="7" fillId="0" borderId="19" xfId="0" applyFont="1" applyFill="1" applyBorder="1" applyAlignment="1"/>
    <xf numFmtId="0" fontId="7" fillId="0" borderId="18" xfId="0" applyFont="1" applyFill="1" applyBorder="1" applyAlignment="1"/>
    <xf numFmtId="0" fontId="7" fillId="0" borderId="7" xfId="0" applyFont="1" applyFill="1" applyBorder="1" applyAlignment="1"/>
    <xf numFmtId="0" fontId="8" fillId="0" borderId="13" xfId="0" applyFont="1" applyFill="1" applyBorder="1" applyAlignment="1"/>
    <xf numFmtId="176" fontId="8" fillId="0" borderId="14" xfId="0" applyNumberFormat="1" applyFont="1" applyFill="1" applyBorder="1" applyAlignment="1"/>
    <xf numFmtId="177" fontId="8" fillId="0" borderId="15" xfId="0" applyNumberFormat="1" applyFont="1" applyFill="1" applyBorder="1" applyAlignment="1"/>
    <xf numFmtId="0" fontId="6" fillId="0" borderId="0" xfId="0" applyFont="1" applyBorder="1">
      <alignment vertical="center"/>
    </xf>
    <xf numFmtId="0" fontId="7" fillId="0" borderId="0" xfId="0" applyFont="1" applyFill="1" applyBorder="1">
      <alignment vertical="center"/>
    </xf>
    <xf numFmtId="0" fontId="7" fillId="0" borderId="0" xfId="0" applyFont="1">
      <alignment vertical="center"/>
    </xf>
    <xf numFmtId="0" fontId="7" fillId="0" borderId="0" xfId="0" applyFont="1" applyAlignment="1"/>
    <xf numFmtId="0" fontId="8" fillId="0" borderId="0" xfId="0" applyFont="1" applyAlignment="1"/>
    <xf numFmtId="0" fontId="0" fillId="0" borderId="0" xfId="0" applyFill="1">
      <alignment vertical="center"/>
    </xf>
    <xf numFmtId="0" fontId="0" fillId="0" borderId="0" xfId="0" applyAlignment="1">
      <alignment horizontal="right"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vertical="top" wrapText="1"/>
    </xf>
    <xf numFmtId="0" fontId="0" fillId="0" borderId="4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3" xfId="0" applyBorder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ja-JP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ja-JP" altLang="en-US"/>
              <a:t>外来患者数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title>
    <c:autoTitleDeleted val="0"/>
    <c:plotArea>
      <c:layout/>
      <c:barChart>
        <c:barDir val="col"/>
        <c:grouping val="stacked"/>
        <c:varyColors val="0"/>
        <c:ser>
          <c:idx val="0"/>
          <c:order val="0"/>
          <c:tx>
            <c:strRef>
              <c:f>'課題4-2完成'!$B$3</c:f>
              <c:strCache>
                <c:ptCount val="1"/>
                <c:pt idx="0">
                  <c:v>新来患者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'課題4-2完成'!$A$4:$A$10</c:f>
              <c:strCache>
                <c:ptCount val="7"/>
                <c:pt idx="0">
                  <c:v>内科１</c:v>
                </c:pt>
                <c:pt idx="1">
                  <c:v>内科２</c:v>
                </c:pt>
                <c:pt idx="2">
                  <c:v>内科３</c:v>
                </c:pt>
                <c:pt idx="3">
                  <c:v>内科４</c:v>
                </c:pt>
                <c:pt idx="4">
                  <c:v>内科５</c:v>
                </c:pt>
                <c:pt idx="5">
                  <c:v>内科６</c:v>
                </c:pt>
                <c:pt idx="6">
                  <c:v>内科７</c:v>
                </c:pt>
              </c:strCache>
            </c:strRef>
          </c:cat>
          <c:val>
            <c:numRef>
              <c:f>'課題4-2完成'!$B$4:$B$10</c:f>
              <c:numCache>
                <c:formatCode>#,##0_ </c:formatCode>
                <c:ptCount val="7"/>
                <c:pt idx="0">
                  <c:v>2221</c:v>
                </c:pt>
                <c:pt idx="1">
                  <c:v>1907</c:v>
                </c:pt>
                <c:pt idx="2">
                  <c:v>1227</c:v>
                </c:pt>
                <c:pt idx="3">
                  <c:v>1163</c:v>
                </c:pt>
                <c:pt idx="4">
                  <c:v>2486</c:v>
                </c:pt>
                <c:pt idx="5">
                  <c:v>3933</c:v>
                </c:pt>
                <c:pt idx="6">
                  <c:v>936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CBE-44B6-BEF2-0911EF828A92}"/>
            </c:ext>
          </c:extLst>
        </c:ser>
        <c:ser>
          <c:idx val="1"/>
          <c:order val="1"/>
          <c:tx>
            <c:strRef>
              <c:f>'課題4-2完成'!$C$3</c:f>
              <c:strCache>
                <c:ptCount val="1"/>
                <c:pt idx="0">
                  <c:v>再来患者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'課題4-2完成'!$A$4:$A$10</c:f>
              <c:strCache>
                <c:ptCount val="7"/>
                <c:pt idx="0">
                  <c:v>内科１</c:v>
                </c:pt>
                <c:pt idx="1">
                  <c:v>内科２</c:v>
                </c:pt>
                <c:pt idx="2">
                  <c:v>内科３</c:v>
                </c:pt>
                <c:pt idx="3">
                  <c:v>内科４</c:v>
                </c:pt>
                <c:pt idx="4">
                  <c:v>内科５</c:v>
                </c:pt>
                <c:pt idx="5">
                  <c:v>内科６</c:v>
                </c:pt>
                <c:pt idx="6">
                  <c:v>内科７</c:v>
                </c:pt>
              </c:strCache>
            </c:strRef>
          </c:cat>
          <c:val>
            <c:numRef>
              <c:f>'課題4-2完成'!$C$4:$C$10</c:f>
              <c:numCache>
                <c:formatCode>#,##0_ </c:formatCode>
                <c:ptCount val="7"/>
                <c:pt idx="0">
                  <c:v>33304</c:v>
                </c:pt>
                <c:pt idx="1">
                  <c:v>11968</c:v>
                </c:pt>
                <c:pt idx="2">
                  <c:v>20970</c:v>
                </c:pt>
                <c:pt idx="3">
                  <c:v>19123</c:v>
                </c:pt>
                <c:pt idx="4">
                  <c:v>23173</c:v>
                </c:pt>
                <c:pt idx="5">
                  <c:v>27218</c:v>
                </c:pt>
                <c:pt idx="6">
                  <c:v>25140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CBE-44B6-BEF2-0911EF828A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overlap val="100"/>
        <c:axId val="279180400"/>
        <c:axId val="279186280"/>
      </c:barChart>
      <c:catAx>
        <c:axId val="279180400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内科診療科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9186280"/>
        <c:crosses val="autoZero"/>
        <c:auto val="1"/>
        <c:lblAlgn val="ctr"/>
        <c:lblOffset val="100"/>
        <c:noMultiLvlLbl val="0"/>
      </c:catAx>
      <c:valAx>
        <c:axId val="27918628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ja-JP" altLang="en-US"/>
                  <a:t>患者数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ja-JP"/>
            </a:p>
          </c:txPr>
        </c:title>
        <c:numFmt formatCode="#,##0_ 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ja-JP"/>
          </a:p>
        </c:txPr>
        <c:crossAx val="2791804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ja-JP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ja-JP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15</xdr:row>
      <xdr:rowOff>180974</xdr:rowOff>
    </xdr:from>
    <xdr:to>
      <xdr:col>4</xdr:col>
      <xdr:colOff>809625</xdr:colOff>
      <xdr:row>31</xdr:row>
      <xdr:rowOff>33336</xdr:rowOff>
    </xdr:to>
    <xdr:graphicFrame macro="">
      <xdr:nvGraphicFramePr>
        <xdr:cNvPr id="6" name="グラフ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1"/>
  <sheetViews>
    <sheetView tabSelected="1" workbookViewId="0">
      <selection activeCell="D4" sqref="D4"/>
    </sheetView>
  </sheetViews>
  <sheetFormatPr defaultRowHeight="13.5" x14ac:dyDescent="0.15"/>
  <sheetData>
    <row r="1" spans="1:4" x14ac:dyDescent="0.15">
      <c r="A1" t="s">
        <v>0</v>
      </c>
    </row>
    <row r="2" spans="1:4" x14ac:dyDescent="0.15">
      <c r="A2" t="s">
        <v>1</v>
      </c>
    </row>
    <row r="4" spans="1:4" x14ac:dyDescent="0.15">
      <c r="A4" s="35" t="s">
        <v>91</v>
      </c>
      <c r="B4" s="35" t="s">
        <v>92</v>
      </c>
      <c r="C4" s="35" t="s">
        <v>93</v>
      </c>
      <c r="D4" s="35" t="s">
        <v>94</v>
      </c>
    </row>
    <row r="5" spans="1:4" x14ac:dyDescent="0.15">
      <c r="A5" t="s">
        <v>2</v>
      </c>
      <c r="B5" t="s">
        <v>3</v>
      </c>
      <c r="C5" t="s">
        <v>4</v>
      </c>
    </row>
    <row r="6" spans="1:4" x14ac:dyDescent="0.15">
      <c r="B6" t="s">
        <v>5</v>
      </c>
      <c r="C6" t="s">
        <v>4</v>
      </c>
    </row>
    <row r="7" spans="1:4" x14ac:dyDescent="0.15">
      <c r="A7" t="s">
        <v>6</v>
      </c>
      <c r="B7" t="s">
        <v>7</v>
      </c>
      <c r="D7" t="s">
        <v>8</v>
      </c>
    </row>
    <row r="8" spans="1:4" x14ac:dyDescent="0.15">
      <c r="B8" t="s">
        <v>9</v>
      </c>
      <c r="D8" t="s">
        <v>10</v>
      </c>
    </row>
    <row r="9" spans="1:4" x14ac:dyDescent="0.15">
      <c r="B9" t="s">
        <v>11</v>
      </c>
      <c r="D9" t="s">
        <v>12</v>
      </c>
    </row>
    <row r="10" spans="1:4" x14ac:dyDescent="0.15">
      <c r="D10" t="s">
        <v>13</v>
      </c>
    </row>
    <row r="11" spans="1:4" x14ac:dyDescent="0.15">
      <c r="D11" t="s">
        <v>14</v>
      </c>
    </row>
  </sheetData>
  <phoneticPr fontId="2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D11"/>
  <sheetViews>
    <sheetView workbookViewId="0">
      <selection activeCell="D24" sqref="D24"/>
    </sheetView>
  </sheetViews>
  <sheetFormatPr defaultRowHeight="13.5" x14ac:dyDescent="0.15"/>
  <cols>
    <col min="1" max="1" width="2.75" customWidth="1"/>
    <col min="2" max="2" width="22.375" customWidth="1"/>
    <col min="3" max="3" width="2.625" customWidth="1"/>
    <col min="4" max="4" width="29.375" customWidth="1"/>
  </cols>
  <sheetData>
    <row r="1" spans="1:4" ht="18.75" x14ac:dyDescent="0.15">
      <c r="A1" s="1" t="s">
        <v>0</v>
      </c>
    </row>
    <row r="2" spans="1:4" x14ac:dyDescent="0.15">
      <c r="A2" s="36" t="s">
        <v>1</v>
      </c>
      <c r="B2" s="36"/>
      <c r="C2" s="36"/>
      <c r="D2" s="36"/>
    </row>
    <row r="3" spans="1:4" ht="14.25" thickBot="1" x14ac:dyDescent="0.2"/>
    <row r="4" spans="1:4" ht="27.75" thickBot="1" x14ac:dyDescent="0.2">
      <c r="A4" s="2" t="s">
        <v>15</v>
      </c>
      <c r="B4" s="5" t="s">
        <v>16</v>
      </c>
      <c r="C4" s="2" t="s">
        <v>17</v>
      </c>
      <c r="D4" s="2" t="s">
        <v>18</v>
      </c>
    </row>
    <row r="5" spans="1:4" ht="14.25" thickBot="1" x14ac:dyDescent="0.2">
      <c r="A5" s="37" t="s">
        <v>2</v>
      </c>
      <c r="B5" s="6" t="s">
        <v>3</v>
      </c>
      <c r="C5" s="6" t="s">
        <v>4</v>
      </c>
      <c r="D5" s="6"/>
    </row>
    <row r="6" spans="1:4" ht="14.25" thickBot="1" x14ac:dyDescent="0.2">
      <c r="A6" s="37"/>
      <c r="B6" s="7" t="s">
        <v>5</v>
      </c>
      <c r="C6" s="7" t="s">
        <v>4</v>
      </c>
      <c r="D6" s="7"/>
    </row>
    <row r="7" spans="1:4" ht="14.25" thickBot="1" x14ac:dyDescent="0.2">
      <c r="A7" s="38" t="s">
        <v>6</v>
      </c>
      <c r="B7" s="39" t="s">
        <v>7</v>
      </c>
      <c r="C7" s="39"/>
      <c r="D7" s="6" t="s">
        <v>8</v>
      </c>
    </row>
    <row r="8" spans="1:4" ht="14.25" thickBot="1" x14ac:dyDescent="0.2">
      <c r="A8" s="38"/>
      <c r="B8" s="40" t="s">
        <v>9</v>
      </c>
      <c r="C8" s="40"/>
      <c r="D8" s="8" t="s">
        <v>10</v>
      </c>
    </row>
    <row r="9" spans="1:4" ht="14.25" thickBot="1" x14ac:dyDescent="0.2">
      <c r="A9" s="38"/>
      <c r="B9" s="41" t="s">
        <v>11</v>
      </c>
      <c r="C9" s="41"/>
      <c r="D9" s="3" t="s">
        <v>12</v>
      </c>
    </row>
    <row r="10" spans="1:4" ht="14.25" thickBot="1" x14ac:dyDescent="0.2">
      <c r="A10" s="38"/>
      <c r="B10" s="41"/>
      <c r="C10" s="41"/>
      <c r="D10" s="3" t="s">
        <v>13</v>
      </c>
    </row>
    <row r="11" spans="1:4" ht="14.25" thickBot="1" x14ac:dyDescent="0.2">
      <c r="A11" s="38"/>
      <c r="B11" s="42"/>
      <c r="C11" s="42"/>
      <c r="D11" s="4" t="s">
        <v>14</v>
      </c>
    </row>
  </sheetData>
  <mergeCells count="8">
    <mergeCell ref="A2:D2"/>
    <mergeCell ref="A5:A6"/>
    <mergeCell ref="A7:A11"/>
    <mergeCell ref="B7:C7"/>
    <mergeCell ref="B8:C8"/>
    <mergeCell ref="B9:C9"/>
    <mergeCell ref="B10:C10"/>
    <mergeCell ref="B11:C11"/>
  </mergeCells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24"/>
  <sheetViews>
    <sheetView workbookViewId="0">
      <selection activeCell="D16" sqref="D16"/>
    </sheetView>
  </sheetViews>
  <sheetFormatPr defaultRowHeight="13.5" x14ac:dyDescent="0.15"/>
  <cols>
    <col min="5" max="5" width="11.5" customWidth="1"/>
  </cols>
  <sheetData>
    <row r="1" spans="1:5" x14ac:dyDescent="0.15">
      <c r="A1" t="s">
        <v>19</v>
      </c>
    </row>
    <row r="3" spans="1:5" x14ac:dyDescent="0.15">
      <c r="A3" t="s">
        <v>20</v>
      </c>
      <c r="B3" t="s">
        <v>21</v>
      </c>
      <c r="C3" t="s">
        <v>22</v>
      </c>
      <c r="D3" t="s">
        <v>23</v>
      </c>
      <c r="E3" t="s">
        <v>24</v>
      </c>
    </row>
    <row r="4" spans="1:5" x14ac:dyDescent="0.15">
      <c r="A4" t="s">
        <v>25</v>
      </c>
      <c r="B4">
        <v>2221</v>
      </c>
      <c r="C4">
        <v>33304</v>
      </c>
    </row>
    <row r="5" spans="1:5" x14ac:dyDescent="0.15">
      <c r="B5">
        <v>1907</v>
      </c>
      <c r="C5">
        <v>11968</v>
      </c>
    </row>
    <row r="6" spans="1:5" x14ac:dyDescent="0.15">
      <c r="B6">
        <v>1227</v>
      </c>
      <c r="C6">
        <v>20970</v>
      </c>
    </row>
    <row r="7" spans="1:5" x14ac:dyDescent="0.15">
      <c r="B7">
        <v>1163</v>
      </c>
      <c r="C7">
        <v>19123</v>
      </c>
    </row>
    <row r="8" spans="1:5" x14ac:dyDescent="0.15">
      <c r="B8">
        <v>2486</v>
      </c>
      <c r="C8">
        <v>23173</v>
      </c>
    </row>
    <row r="9" spans="1:5" x14ac:dyDescent="0.15">
      <c r="B9">
        <v>3933</v>
      </c>
      <c r="C9">
        <v>27218</v>
      </c>
    </row>
    <row r="10" spans="1:5" x14ac:dyDescent="0.15">
      <c r="B10">
        <v>936</v>
      </c>
      <c r="C10">
        <v>25140</v>
      </c>
    </row>
    <row r="11" spans="1:5" x14ac:dyDescent="0.15">
      <c r="A11" t="s">
        <v>26</v>
      </c>
    </row>
    <row r="12" spans="1:5" x14ac:dyDescent="0.15">
      <c r="A12" t="s">
        <v>27</v>
      </c>
    </row>
    <row r="13" spans="1:5" x14ac:dyDescent="0.15">
      <c r="A13" t="s">
        <v>28</v>
      </c>
    </row>
    <row r="14" spans="1:5" x14ac:dyDescent="0.15">
      <c r="A14" t="s">
        <v>29</v>
      </c>
    </row>
    <row r="15" spans="1:5" x14ac:dyDescent="0.15">
      <c r="A15" t="s">
        <v>30</v>
      </c>
    </row>
    <row r="17" s="9" customFormat="1" x14ac:dyDescent="0.15"/>
    <row r="18" s="9" customFormat="1" x14ac:dyDescent="0.15"/>
    <row r="19" s="9" customFormat="1" x14ac:dyDescent="0.15"/>
    <row r="20" s="9" customFormat="1" x14ac:dyDescent="0.15"/>
    <row r="21" s="9" customFormat="1" x14ac:dyDescent="0.15"/>
    <row r="22" s="9" customFormat="1" x14ac:dyDescent="0.15"/>
    <row r="23" s="9" customFormat="1" x14ac:dyDescent="0.15"/>
    <row r="24" s="9" customFormat="1" x14ac:dyDescent="0.15"/>
  </sheetData>
  <phoneticPr fontId="2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E44"/>
  <sheetViews>
    <sheetView topLeftCell="A4" workbookViewId="0">
      <selection activeCell="H15" sqref="H15"/>
    </sheetView>
  </sheetViews>
  <sheetFormatPr defaultRowHeight="13.5" x14ac:dyDescent="0.15"/>
  <cols>
    <col min="5" max="5" width="11.5" customWidth="1"/>
  </cols>
  <sheetData>
    <row r="1" spans="1:5" s="9" customFormat="1" ht="17.25" x14ac:dyDescent="0.2">
      <c r="A1" s="10" t="s">
        <v>31</v>
      </c>
    </row>
    <row r="2" spans="1:5" s="9" customFormat="1" ht="14.25" thickBot="1" x14ac:dyDescent="0.2"/>
    <row r="3" spans="1:5" s="9" customFormat="1" ht="15" thickTop="1" thickBot="1" x14ac:dyDescent="0.2">
      <c r="A3" s="26" t="s">
        <v>32</v>
      </c>
      <c r="B3" s="11" t="s">
        <v>33</v>
      </c>
      <c r="C3" s="11" t="s">
        <v>34</v>
      </c>
      <c r="D3" s="11" t="s">
        <v>35</v>
      </c>
      <c r="E3" s="12" t="s">
        <v>36</v>
      </c>
    </row>
    <row r="4" spans="1:5" s="9" customFormat="1" ht="14.25" thickTop="1" x14ac:dyDescent="0.15">
      <c r="A4" s="13" t="s">
        <v>37</v>
      </c>
      <c r="B4" s="14">
        <v>2221</v>
      </c>
      <c r="C4" s="14">
        <v>33304</v>
      </c>
      <c r="D4" s="14">
        <f>SUM(B4:C4)</f>
        <v>35525</v>
      </c>
      <c r="E4" s="15">
        <f>B4/D4</f>
        <v>6.2519352568613656E-2</v>
      </c>
    </row>
    <row r="5" spans="1:5" s="9" customFormat="1" x14ac:dyDescent="0.15">
      <c r="A5" s="27" t="s">
        <v>38</v>
      </c>
      <c r="B5" s="28">
        <v>1907</v>
      </c>
      <c r="C5" s="28">
        <v>11968</v>
      </c>
      <c r="D5" s="28">
        <f t="shared" ref="D5:D10" si="0">SUM(B5:C5)</f>
        <v>13875</v>
      </c>
      <c r="E5" s="29">
        <f t="shared" ref="E5:E10" si="1">B5/D5</f>
        <v>0.13744144144144144</v>
      </c>
    </row>
    <row r="6" spans="1:5" s="9" customFormat="1" x14ac:dyDescent="0.15">
      <c r="A6" s="16" t="s">
        <v>39</v>
      </c>
      <c r="B6" s="17">
        <v>1227</v>
      </c>
      <c r="C6" s="17">
        <v>20970</v>
      </c>
      <c r="D6" s="17">
        <f t="shared" si="0"/>
        <v>22197</v>
      </c>
      <c r="E6" s="18">
        <f t="shared" si="1"/>
        <v>5.5277740235166913E-2</v>
      </c>
    </row>
    <row r="7" spans="1:5" s="9" customFormat="1" x14ac:dyDescent="0.15">
      <c r="A7" s="16" t="s">
        <v>40</v>
      </c>
      <c r="B7" s="17">
        <v>1163</v>
      </c>
      <c r="C7" s="17">
        <v>19123</v>
      </c>
      <c r="D7" s="17">
        <f t="shared" si="0"/>
        <v>20286</v>
      </c>
      <c r="E7" s="18">
        <f t="shared" si="1"/>
        <v>5.7330178448190869E-2</v>
      </c>
    </row>
    <row r="8" spans="1:5" s="9" customFormat="1" x14ac:dyDescent="0.15">
      <c r="A8" s="16" t="s">
        <v>41</v>
      </c>
      <c r="B8" s="17">
        <v>2486</v>
      </c>
      <c r="C8" s="17">
        <v>23173</v>
      </c>
      <c r="D8" s="17">
        <f t="shared" si="0"/>
        <v>25659</v>
      </c>
      <c r="E8" s="18">
        <f t="shared" si="1"/>
        <v>9.6886082855918002E-2</v>
      </c>
    </row>
    <row r="9" spans="1:5" s="9" customFormat="1" x14ac:dyDescent="0.15">
      <c r="A9" s="16" t="s">
        <v>42</v>
      </c>
      <c r="B9" s="17">
        <v>3933</v>
      </c>
      <c r="C9" s="17">
        <v>27218</v>
      </c>
      <c r="D9" s="17">
        <f t="shared" si="0"/>
        <v>31151</v>
      </c>
      <c r="E9" s="18">
        <f t="shared" si="1"/>
        <v>0.12625597894128598</v>
      </c>
    </row>
    <row r="10" spans="1:5" s="9" customFormat="1" ht="14.25" thickBot="1" x14ac:dyDescent="0.2">
      <c r="A10" s="19" t="s">
        <v>43</v>
      </c>
      <c r="B10" s="20">
        <v>936</v>
      </c>
      <c r="C10" s="20">
        <v>25140</v>
      </c>
      <c r="D10" s="20">
        <f t="shared" si="0"/>
        <v>26076</v>
      </c>
      <c r="E10" s="21">
        <f t="shared" si="1"/>
        <v>3.5895075931891396E-2</v>
      </c>
    </row>
    <row r="11" spans="1:5" s="9" customFormat="1" ht="14.25" thickTop="1" x14ac:dyDescent="0.15">
      <c r="A11" s="13" t="s">
        <v>44</v>
      </c>
      <c r="B11" s="14">
        <f>SUM(B4:B10)</f>
        <v>13873</v>
      </c>
      <c r="C11" s="14">
        <f>SUM(C4:C10)</f>
        <v>160896</v>
      </c>
      <c r="D11" s="14">
        <f>SUM(D4:D10)</f>
        <v>174769</v>
      </c>
      <c r="E11" s="22"/>
    </row>
    <row r="12" spans="1:5" s="9" customFormat="1" x14ac:dyDescent="0.15">
      <c r="A12" s="16" t="s">
        <v>45</v>
      </c>
      <c r="B12" s="17">
        <f>AVERAGE(B4:B10)</f>
        <v>1981.8571428571429</v>
      </c>
      <c r="C12" s="17">
        <f>AVERAGE(C4:C10)</f>
        <v>22985.142857142859</v>
      </c>
      <c r="D12" s="17">
        <f>AVERAGE(D4:D10)</f>
        <v>24967</v>
      </c>
      <c r="E12" s="23"/>
    </row>
    <row r="13" spans="1:5" s="9" customFormat="1" x14ac:dyDescent="0.15">
      <c r="A13" s="16" t="s">
        <v>46</v>
      </c>
      <c r="B13" s="17">
        <f>MAX(B4:B10)</f>
        <v>3933</v>
      </c>
      <c r="C13" s="17">
        <f>MAX(C4:C10)</f>
        <v>33304</v>
      </c>
      <c r="D13" s="17">
        <f>MAX(D4:D10)</f>
        <v>35525</v>
      </c>
      <c r="E13" s="23"/>
    </row>
    <row r="14" spans="1:5" s="9" customFormat="1" x14ac:dyDescent="0.15">
      <c r="A14" s="16" t="s">
        <v>47</v>
      </c>
      <c r="B14" s="17">
        <f>MIN(B4:B10)</f>
        <v>936</v>
      </c>
      <c r="C14" s="17">
        <f>MIN(C4:C10)</f>
        <v>11968</v>
      </c>
      <c r="D14" s="17">
        <f>MIN(D4:D10)</f>
        <v>13875</v>
      </c>
      <c r="E14" s="24"/>
    </row>
    <row r="15" spans="1:5" s="9" customFormat="1" ht="14.25" thickBot="1" x14ac:dyDescent="0.2">
      <c r="A15" s="19" t="s">
        <v>48</v>
      </c>
      <c r="B15" s="20">
        <f>_xlfn.STDEV.S(B4:B10)</f>
        <v>1037.4700684150569</v>
      </c>
      <c r="C15" s="20">
        <f t="shared" ref="C15:D15" si="2">_xlfn.STDEV.S(C4:C10)</f>
        <v>6701.1065859446289</v>
      </c>
      <c r="D15" s="20">
        <f t="shared" si="2"/>
        <v>7118.5097925525579</v>
      </c>
      <c r="E15" s="25"/>
    </row>
    <row r="16" spans="1:5" s="9" customFormat="1" ht="14.25" thickTop="1" x14ac:dyDescent="0.15"/>
    <row r="17" s="9" customFormat="1" x14ac:dyDescent="0.15"/>
    <row r="18" s="9" customFormat="1" x14ac:dyDescent="0.15"/>
    <row r="19" s="9" customFormat="1" x14ac:dyDescent="0.15"/>
    <row r="20" s="9" customFormat="1" x14ac:dyDescent="0.15"/>
    <row r="21" s="9" customFormat="1" x14ac:dyDescent="0.15"/>
    <row r="22" s="9" customFormat="1" x14ac:dyDescent="0.15"/>
    <row r="23" s="9" customFormat="1" x14ac:dyDescent="0.15"/>
    <row r="24" s="9" customFormat="1" x14ac:dyDescent="0.15"/>
    <row r="25" s="9" customFormat="1" x14ac:dyDescent="0.15"/>
    <row r="26" s="9" customFormat="1" x14ac:dyDescent="0.15"/>
    <row r="27" s="9" customFormat="1" x14ac:dyDescent="0.15"/>
    <row r="28" s="9" customFormat="1" x14ac:dyDescent="0.15"/>
    <row r="29" s="9" customFormat="1" x14ac:dyDescent="0.15"/>
    <row r="30" s="9" customFormat="1" x14ac:dyDescent="0.15"/>
    <row r="31" s="9" customFormat="1" x14ac:dyDescent="0.15"/>
    <row r="32" s="9" customFormat="1" x14ac:dyDescent="0.15"/>
    <row r="33" s="9" customFormat="1" x14ac:dyDescent="0.15"/>
    <row r="34" s="9" customFormat="1" x14ac:dyDescent="0.15"/>
    <row r="35" s="9" customFormat="1" x14ac:dyDescent="0.15"/>
    <row r="36" s="9" customFormat="1" x14ac:dyDescent="0.15"/>
    <row r="37" s="9" customFormat="1" x14ac:dyDescent="0.15"/>
    <row r="38" s="9" customFormat="1" x14ac:dyDescent="0.15"/>
    <row r="39" s="9" customFormat="1" x14ac:dyDescent="0.15"/>
    <row r="40" s="9" customFormat="1" x14ac:dyDescent="0.15"/>
    <row r="41" s="9" customFormat="1" x14ac:dyDescent="0.15"/>
    <row r="42" s="9" customFormat="1" x14ac:dyDescent="0.15"/>
    <row r="43" s="9" customFormat="1" x14ac:dyDescent="0.15"/>
    <row r="44" s="9" customFormat="1" x14ac:dyDescent="0.15"/>
  </sheetData>
  <phoneticPr fontId="2"/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O13"/>
  <sheetViews>
    <sheetView workbookViewId="0">
      <selection activeCell="B10" sqref="B10"/>
    </sheetView>
  </sheetViews>
  <sheetFormatPr defaultRowHeight="13.5" x14ac:dyDescent="0.15"/>
  <cols>
    <col min="1" max="1" width="7.125" customWidth="1"/>
    <col min="2" max="2" width="7.5" customWidth="1"/>
  </cols>
  <sheetData>
    <row r="1" spans="1:15" x14ac:dyDescent="0.15">
      <c r="A1" t="s">
        <v>67</v>
      </c>
      <c r="D1" t="s">
        <v>68</v>
      </c>
      <c r="G1" t="s">
        <v>69</v>
      </c>
      <c r="K1" t="s">
        <v>70</v>
      </c>
      <c r="N1" t="s">
        <v>71</v>
      </c>
    </row>
    <row r="3" spans="1:15" x14ac:dyDescent="0.15">
      <c r="B3" t="s">
        <v>95</v>
      </c>
      <c r="E3" t="s">
        <v>53</v>
      </c>
      <c r="H3" t="s">
        <v>49</v>
      </c>
      <c r="I3" t="s">
        <v>50</v>
      </c>
      <c r="K3" t="s">
        <v>51</v>
      </c>
      <c r="L3" t="s">
        <v>52</v>
      </c>
      <c r="N3" t="s">
        <v>54</v>
      </c>
      <c r="O3" t="s">
        <v>55</v>
      </c>
    </row>
    <row r="4" spans="1:15" x14ac:dyDescent="0.15">
      <c r="A4" t="s">
        <v>96</v>
      </c>
      <c r="B4">
        <v>70</v>
      </c>
      <c r="D4" t="s">
        <v>57</v>
      </c>
      <c r="E4">
        <v>157</v>
      </c>
      <c r="G4" t="s">
        <v>56</v>
      </c>
      <c r="H4">
        <v>10</v>
      </c>
      <c r="I4">
        <v>20</v>
      </c>
      <c r="K4">
        <v>2000</v>
      </c>
      <c r="L4">
        <v>40</v>
      </c>
      <c r="N4">
        <v>70</v>
      </c>
      <c r="O4">
        <v>2.1</v>
      </c>
    </row>
    <row r="5" spans="1:15" x14ac:dyDescent="0.15">
      <c r="A5" t="s">
        <v>97</v>
      </c>
      <c r="B5">
        <v>40</v>
      </c>
      <c r="D5" t="s">
        <v>59</v>
      </c>
      <c r="E5">
        <v>156</v>
      </c>
      <c r="G5" t="s">
        <v>58</v>
      </c>
      <c r="H5">
        <v>30</v>
      </c>
      <c r="I5">
        <v>35</v>
      </c>
      <c r="K5">
        <v>1700</v>
      </c>
      <c r="L5">
        <v>43</v>
      </c>
      <c r="N5">
        <v>60</v>
      </c>
      <c r="O5">
        <v>2.5</v>
      </c>
    </row>
    <row r="6" spans="1:15" x14ac:dyDescent="0.15">
      <c r="A6" t="s">
        <v>98</v>
      </c>
      <c r="B6">
        <v>10</v>
      </c>
      <c r="D6" t="s">
        <v>61</v>
      </c>
      <c r="E6">
        <v>162</v>
      </c>
      <c r="G6" t="s">
        <v>60</v>
      </c>
      <c r="H6">
        <v>20</v>
      </c>
      <c r="I6">
        <v>18</v>
      </c>
      <c r="K6">
        <v>2110</v>
      </c>
      <c r="L6">
        <v>50</v>
      </c>
      <c r="N6">
        <v>40</v>
      </c>
      <c r="O6">
        <v>3.2</v>
      </c>
    </row>
    <row r="7" spans="1:15" x14ac:dyDescent="0.15">
      <c r="D7" t="s">
        <v>63</v>
      </c>
      <c r="E7">
        <v>159</v>
      </c>
      <c r="G7" t="s">
        <v>62</v>
      </c>
      <c r="H7">
        <v>50</v>
      </c>
      <c r="I7">
        <v>45</v>
      </c>
      <c r="K7">
        <v>2500</v>
      </c>
      <c r="L7">
        <v>54</v>
      </c>
      <c r="N7">
        <v>55</v>
      </c>
      <c r="O7">
        <v>2.4</v>
      </c>
    </row>
    <row r="8" spans="1:15" x14ac:dyDescent="0.15">
      <c r="D8" t="s">
        <v>65</v>
      </c>
      <c r="E8">
        <v>180</v>
      </c>
      <c r="G8" t="s">
        <v>64</v>
      </c>
      <c r="H8">
        <v>100</v>
      </c>
      <c r="I8">
        <v>80</v>
      </c>
      <c r="K8">
        <v>3200</v>
      </c>
      <c r="L8">
        <v>60</v>
      </c>
      <c r="N8">
        <v>60</v>
      </c>
      <c r="O8">
        <v>3.4</v>
      </c>
    </row>
    <row r="9" spans="1:15" x14ac:dyDescent="0.15">
      <c r="D9" t="s">
        <v>66</v>
      </c>
      <c r="E9">
        <v>172</v>
      </c>
      <c r="K9">
        <v>3000</v>
      </c>
      <c r="L9">
        <v>50</v>
      </c>
    </row>
    <row r="10" spans="1:15" x14ac:dyDescent="0.15">
      <c r="K10">
        <v>2800</v>
      </c>
      <c r="L10">
        <v>52</v>
      </c>
    </row>
    <row r="11" spans="1:15" x14ac:dyDescent="0.15">
      <c r="K11">
        <v>4200</v>
      </c>
      <c r="L11">
        <v>70</v>
      </c>
    </row>
    <row r="12" spans="1:15" x14ac:dyDescent="0.15">
      <c r="K12">
        <v>5000</v>
      </c>
      <c r="L12">
        <v>80</v>
      </c>
    </row>
    <row r="13" spans="1:15" x14ac:dyDescent="0.15">
      <c r="K13">
        <v>3500</v>
      </c>
      <c r="L13">
        <v>75</v>
      </c>
    </row>
  </sheetData>
  <phoneticPr fontId="2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19"/>
  <sheetViews>
    <sheetView workbookViewId="0">
      <selection activeCell="D18" sqref="D18"/>
    </sheetView>
  </sheetViews>
  <sheetFormatPr defaultRowHeight="13.5" x14ac:dyDescent="0.15"/>
  <cols>
    <col min="1" max="12" width="9" style="32"/>
    <col min="13" max="13" width="10.5" style="32" customWidth="1"/>
    <col min="14" max="16384" width="9" style="32"/>
  </cols>
  <sheetData>
    <row r="1" spans="1:11" x14ac:dyDescent="0.15">
      <c r="A1" s="30" t="s">
        <v>72</v>
      </c>
      <c r="B1" s="30" t="s">
        <v>15</v>
      </c>
      <c r="C1" s="30" t="s">
        <v>17</v>
      </c>
      <c r="D1" s="31" t="s">
        <v>73</v>
      </c>
      <c r="E1" s="31" t="s">
        <v>74</v>
      </c>
      <c r="F1" s="31" t="s">
        <v>75</v>
      </c>
      <c r="G1" s="31" t="s">
        <v>82</v>
      </c>
      <c r="H1" s="31" t="s">
        <v>76</v>
      </c>
      <c r="I1" s="31" t="s">
        <v>77</v>
      </c>
      <c r="J1" s="31" t="s">
        <v>78</v>
      </c>
      <c r="K1" s="31" t="s">
        <v>79</v>
      </c>
    </row>
    <row r="2" spans="1:11" x14ac:dyDescent="0.15">
      <c r="A2" s="33">
        <v>1</v>
      </c>
      <c r="B2" s="33">
        <v>25</v>
      </c>
      <c r="C2" s="33" t="s">
        <v>80</v>
      </c>
      <c r="D2" s="33">
        <v>1</v>
      </c>
      <c r="E2" s="33">
        <v>1</v>
      </c>
      <c r="F2" s="33">
        <v>8.5</v>
      </c>
      <c r="G2" s="33">
        <v>3</v>
      </c>
      <c r="H2" s="33">
        <v>1</v>
      </c>
      <c r="I2" s="33">
        <v>1</v>
      </c>
      <c r="J2" s="33">
        <v>1</v>
      </c>
      <c r="K2" s="33">
        <v>2</v>
      </c>
    </row>
    <row r="3" spans="1:11" x14ac:dyDescent="0.15">
      <c r="A3" s="33">
        <v>2</v>
      </c>
      <c r="B3" s="33">
        <v>38</v>
      </c>
      <c r="C3" s="33" t="s">
        <v>81</v>
      </c>
      <c r="D3" s="33">
        <v>1</v>
      </c>
      <c r="E3" s="33">
        <v>2</v>
      </c>
      <c r="F3" s="33">
        <v>9</v>
      </c>
      <c r="G3" s="33">
        <v>2</v>
      </c>
      <c r="H3" s="33">
        <v>2</v>
      </c>
      <c r="I3" s="33">
        <v>2</v>
      </c>
      <c r="J3" s="34">
        <v>2</v>
      </c>
      <c r="K3" s="33">
        <v>1</v>
      </c>
    </row>
    <row r="4" spans="1:11" x14ac:dyDescent="0.15">
      <c r="A4" s="33">
        <v>3</v>
      </c>
      <c r="B4" s="33">
        <v>20</v>
      </c>
      <c r="C4" s="33" t="s">
        <v>80</v>
      </c>
      <c r="D4" s="33">
        <v>1</v>
      </c>
      <c r="E4" s="33">
        <v>2</v>
      </c>
      <c r="F4" s="33">
        <v>5</v>
      </c>
      <c r="G4" s="33">
        <v>1</v>
      </c>
      <c r="H4" s="33">
        <v>2</v>
      </c>
      <c r="I4" s="33">
        <v>1</v>
      </c>
      <c r="J4" s="33">
        <v>2</v>
      </c>
      <c r="K4" s="33">
        <v>1</v>
      </c>
    </row>
    <row r="5" spans="1:11" x14ac:dyDescent="0.15">
      <c r="A5" s="33">
        <v>4</v>
      </c>
      <c r="B5" s="33">
        <v>45</v>
      </c>
      <c r="C5" s="33" t="s">
        <v>80</v>
      </c>
      <c r="D5" s="33">
        <v>1</v>
      </c>
      <c r="E5" s="33">
        <v>1</v>
      </c>
      <c r="F5" s="33">
        <v>6</v>
      </c>
      <c r="G5" s="33">
        <v>1</v>
      </c>
      <c r="H5" s="33">
        <v>1</v>
      </c>
      <c r="I5" s="33">
        <v>1</v>
      </c>
      <c r="J5" s="33">
        <v>1</v>
      </c>
      <c r="K5" s="33">
        <v>2</v>
      </c>
    </row>
    <row r="6" spans="1:11" x14ac:dyDescent="0.15">
      <c r="A6" s="33">
        <v>5</v>
      </c>
      <c r="B6" s="33">
        <v>43</v>
      </c>
      <c r="C6" s="33" t="s">
        <v>80</v>
      </c>
      <c r="D6" s="33">
        <v>1</v>
      </c>
      <c r="E6" s="33">
        <v>1</v>
      </c>
      <c r="F6" s="33">
        <v>6</v>
      </c>
      <c r="G6" s="33">
        <v>4</v>
      </c>
      <c r="H6" s="33">
        <v>1</v>
      </c>
      <c r="I6" s="33">
        <v>2</v>
      </c>
      <c r="J6" s="33">
        <v>1</v>
      </c>
      <c r="K6" s="33">
        <v>2</v>
      </c>
    </row>
    <row r="7" spans="1:11" x14ac:dyDescent="0.15">
      <c r="A7" s="33">
        <v>6</v>
      </c>
      <c r="B7" s="33">
        <v>60</v>
      </c>
      <c r="C7" s="33" t="s">
        <v>81</v>
      </c>
      <c r="D7" s="33">
        <v>2</v>
      </c>
      <c r="E7" s="33">
        <v>1</v>
      </c>
      <c r="F7" s="33">
        <v>7.5</v>
      </c>
      <c r="G7" s="33">
        <v>3</v>
      </c>
      <c r="H7" s="33">
        <v>2</v>
      </c>
      <c r="I7" s="33">
        <v>1</v>
      </c>
      <c r="J7" s="33">
        <v>2</v>
      </c>
      <c r="K7" s="33">
        <v>2</v>
      </c>
    </row>
    <row r="8" spans="1:11" x14ac:dyDescent="0.15">
      <c r="A8" s="33">
        <v>7</v>
      </c>
      <c r="B8" s="33">
        <v>55</v>
      </c>
      <c r="C8" s="33" t="s">
        <v>81</v>
      </c>
      <c r="D8" s="34">
        <v>2</v>
      </c>
      <c r="E8" s="33">
        <v>1</v>
      </c>
      <c r="F8" s="33">
        <v>8.5</v>
      </c>
      <c r="G8" s="33">
        <v>1</v>
      </c>
      <c r="H8" s="33">
        <v>2</v>
      </c>
      <c r="I8" s="33">
        <v>1</v>
      </c>
      <c r="J8" s="33">
        <v>2</v>
      </c>
      <c r="K8" s="33">
        <v>1</v>
      </c>
    </row>
    <row r="9" spans="1:11" x14ac:dyDescent="0.15">
      <c r="A9" s="33">
        <v>8</v>
      </c>
      <c r="B9" s="33">
        <v>67</v>
      </c>
      <c r="C9" s="33" t="s">
        <v>80</v>
      </c>
      <c r="D9" s="33">
        <v>2</v>
      </c>
      <c r="E9" s="33">
        <v>2</v>
      </c>
      <c r="F9" s="33">
        <v>5.5</v>
      </c>
      <c r="G9" s="34">
        <v>2</v>
      </c>
      <c r="H9" s="33">
        <v>2</v>
      </c>
      <c r="I9" s="33">
        <v>1</v>
      </c>
      <c r="J9" s="33">
        <v>1</v>
      </c>
      <c r="K9" s="33">
        <v>1</v>
      </c>
    </row>
    <row r="10" spans="1:11" x14ac:dyDescent="0.15">
      <c r="A10" s="33">
        <v>9</v>
      </c>
      <c r="B10" s="33">
        <v>36</v>
      </c>
      <c r="C10" s="33" t="s">
        <v>81</v>
      </c>
      <c r="D10" s="33">
        <v>1</v>
      </c>
      <c r="E10" s="33">
        <v>2</v>
      </c>
      <c r="F10" s="33">
        <v>4</v>
      </c>
      <c r="G10" s="33">
        <v>4</v>
      </c>
      <c r="H10" s="33">
        <v>2</v>
      </c>
      <c r="I10" s="33">
        <v>1</v>
      </c>
      <c r="J10" s="33">
        <v>1</v>
      </c>
      <c r="K10" s="33">
        <v>1</v>
      </c>
    </row>
    <row r="11" spans="1:11" x14ac:dyDescent="0.15">
      <c r="A11" s="33">
        <v>10</v>
      </c>
      <c r="B11" s="33">
        <v>55</v>
      </c>
      <c r="C11" s="33" t="s">
        <v>80</v>
      </c>
      <c r="D11" s="33">
        <v>1</v>
      </c>
      <c r="E11" s="33">
        <v>2</v>
      </c>
      <c r="F11" s="33">
        <v>8.5</v>
      </c>
      <c r="G11" s="33">
        <v>2</v>
      </c>
      <c r="H11" s="33">
        <v>2</v>
      </c>
      <c r="I11" s="33">
        <v>1</v>
      </c>
      <c r="J11" s="33">
        <v>2</v>
      </c>
      <c r="K11" s="33">
        <v>1</v>
      </c>
    </row>
    <row r="12" spans="1:11" x14ac:dyDescent="0.15">
      <c r="A12" s="33">
        <v>11</v>
      </c>
      <c r="B12" s="33">
        <v>61</v>
      </c>
      <c r="C12" s="33" t="s">
        <v>80</v>
      </c>
      <c r="D12" s="33">
        <v>1</v>
      </c>
      <c r="E12" s="33">
        <v>1</v>
      </c>
      <c r="F12" s="33">
        <v>8.5</v>
      </c>
      <c r="G12" s="33">
        <v>2</v>
      </c>
      <c r="H12" s="33">
        <v>2</v>
      </c>
      <c r="I12" s="33">
        <v>1</v>
      </c>
      <c r="J12" s="33">
        <v>1</v>
      </c>
      <c r="K12" s="33">
        <v>2</v>
      </c>
    </row>
    <row r="13" spans="1:11" x14ac:dyDescent="0.15">
      <c r="A13" s="33">
        <v>12</v>
      </c>
      <c r="B13" s="33">
        <v>24</v>
      </c>
      <c r="C13" s="33" t="s">
        <v>80</v>
      </c>
      <c r="D13" s="33">
        <v>2</v>
      </c>
      <c r="E13" s="33">
        <v>2</v>
      </c>
      <c r="F13" s="33">
        <v>8</v>
      </c>
      <c r="G13" s="33">
        <v>4</v>
      </c>
      <c r="H13" s="33">
        <v>2</v>
      </c>
      <c r="I13" s="33">
        <v>2</v>
      </c>
      <c r="J13" s="33">
        <v>1</v>
      </c>
      <c r="K13" s="33">
        <v>2</v>
      </c>
    </row>
    <row r="14" spans="1:11" x14ac:dyDescent="0.15">
      <c r="A14" s="33">
        <v>13</v>
      </c>
      <c r="B14" s="33">
        <v>22</v>
      </c>
      <c r="C14" s="33" t="s">
        <v>80</v>
      </c>
      <c r="D14" s="33">
        <v>2</v>
      </c>
      <c r="E14" s="33">
        <v>2</v>
      </c>
      <c r="F14" s="33">
        <v>8</v>
      </c>
      <c r="G14" s="33">
        <v>3</v>
      </c>
      <c r="H14" s="33">
        <v>2</v>
      </c>
      <c r="I14" s="33">
        <v>1</v>
      </c>
      <c r="J14" s="33">
        <v>1</v>
      </c>
      <c r="K14" s="33">
        <v>2</v>
      </c>
    </row>
    <row r="15" spans="1:11" x14ac:dyDescent="0.15">
      <c r="A15" s="33">
        <v>14</v>
      </c>
      <c r="B15" s="33">
        <v>35</v>
      </c>
      <c r="C15" s="33" t="s">
        <v>81</v>
      </c>
      <c r="D15" s="33">
        <v>2</v>
      </c>
      <c r="E15" s="33">
        <v>2</v>
      </c>
      <c r="F15" s="33">
        <v>5</v>
      </c>
      <c r="G15" s="33">
        <v>4</v>
      </c>
      <c r="H15" s="33">
        <v>1</v>
      </c>
      <c r="I15" s="33">
        <v>1</v>
      </c>
      <c r="J15" s="33">
        <v>1</v>
      </c>
      <c r="K15" s="33">
        <v>2</v>
      </c>
    </row>
    <row r="16" spans="1:11" x14ac:dyDescent="0.15">
      <c r="A16" s="33">
        <v>15</v>
      </c>
      <c r="B16" s="33">
        <v>36</v>
      </c>
      <c r="C16" s="33" t="s">
        <v>81</v>
      </c>
      <c r="D16" s="33">
        <v>2</v>
      </c>
      <c r="E16" s="33">
        <v>1</v>
      </c>
      <c r="F16" s="33">
        <v>7.5</v>
      </c>
      <c r="G16" s="33">
        <v>4</v>
      </c>
      <c r="H16" s="33">
        <v>1</v>
      </c>
      <c r="I16" s="33">
        <v>1</v>
      </c>
      <c r="J16" s="33">
        <v>1</v>
      </c>
      <c r="K16" s="33">
        <v>2</v>
      </c>
    </row>
    <row r="18" spans="4:13" x14ac:dyDescent="0.15">
      <c r="D18" s="32">
        <f>COUNTIF(D2:D16,1)</f>
        <v>8</v>
      </c>
      <c r="E18" s="32">
        <f t="shared" ref="E18:K18" si="0">COUNTIF(E2:E16,1)</f>
        <v>7</v>
      </c>
      <c r="G18" s="32">
        <f t="shared" si="0"/>
        <v>3</v>
      </c>
      <c r="H18" s="32">
        <f t="shared" si="0"/>
        <v>5</v>
      </c>
      <c r="I18" s="32">
        <f t="shared" si="0"/>
        <v>12</v>
      </c>
      <c r="J18" s="32">
        <f t="shared" si="0"/>
        <v>10</v>
      </c>
      <c r="K18" s="32">
        <f t="shared" si="0"/>
        <v>6</v>
      </c>
      <c r="M18" s="32" t="s">
        <v>90</v>
      </c>
    </row>
    <row r="19" spans="4:13" x14ac:dyDescent="0.15">
      <c r="D19" s="32">
        <f>COUNTIF(D2:D16,2)</f>
        <v>7</v>
      </c>
      <c r="E19" s="32">
        <f t="shared" ref="E19:K19" si="1">COUNTIF(E2:E16,2)</f>
        <v>8</v>
      </c>
      <c r="G19" s="32">
        <f t="shared" si="1"/>
        <v>4</v>
      </c>
      <c r="H19" s="32">
        <f t="shared" si="1"/>
        <v>10</v>
      </c>
      <c r="I19" s="32">
        <f t="shared" si="1"/>
        <v>3</v>
      </c>
      <c r="J19" s="32">
        <f t="shared" si="1"/>
        <v>5</v>
      </c>
      <c r="K19" s="32">
        <f t="shared" si="1"/>
        <v>9</v>
      </c>
      <c r="M19" s="32" t="s">
        <v>90</v>
      </c>
    </row>
  </sheetData>
  <phoneticPr fontId="2"/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C11"/>
  <sheetViews>
    <sheetView workbookViewId="0">
      <selection activeCell="K13" sqref="K13"/>
    </sheetView>
  </sheetViews>
  <sheetFormatPr defaultRowHeight="13.5" x14ac:dyDescent="0.15"/>
  <sheetData>
    <row r="1" spans="1:3" x14ac:dyDescent="0.15">
      <c r="A1" t="s">
        <v>89</v>
      </c>
      <c r="B1" t="s">
        <v>83</v>
      </c>
      <c r="C1" t="s">
        <v>84</v>
      </c>
    </row>
    <row r="2" spans="1:3" x14ac:dyDescent="0.15">
      <c r="B2" t="s">
        <v>85</v>
      </c>
      <c r="C2">
        <v>120</v>
      </c>
    </row>
    <row r="3" spans="1:3" x14ac:dyDescent="0.15">
      <c r="B3" t="s">
        <v>86</v>
      </c>
      <c r="C3">
        <v>20</v>
      </c>
    </row>
    <row r="4" spans="1:3" x14ac:dyDescent="0.15">
      <c r="B4" t="s">
        <v>87</v>
      </c>
      <c r="C4">
        <v>150</v>
      </c>
    </row>
    <row r="5" spans="1:3" x14ac:dyDescent="0.15">
      <c r="B5" t="s">
        <v>85</v>
      </c>
      <c r="C5">
        <v>500</v>
      </c>
    </row>
    <row r="6" spans="1:3" x14ac:dyDescent="0.15">
      <c r="B6" t="s">
        <v>85</v>
      </c>
      <c r="C6">
        <v>320</v>
      </c>
    </row>
    <row r="7" spans="1:3" x14ac:dyDescent="0.15">
      <c r="B7" t="s">
        <v>88</v>
      </c>
      <c r="C7">
        <v>120</v>
      </c>
    </row>
    <row r="8" spans="1:3" x14ac:dyDescent="0.15">
      <c r="B8" t="s">
        <v>88</v>
      </c>
      <c r="C8">
        <v>120</v>
      </c>
    </row>
    <row r="9" spans="1:3" x14ac:dyDescent="0.15">
      <c r="B9" t="s">
        <v>88</v>
      </c>
      <c r="C9">
        <v>200</v>
      </c>
    </row>
    <row r="10" spans="1:3" x14ac:dyDescent="0.15">
      <c r="B10" t="s">
        <v>86</v>
      </c>
      <c r="C10">
        <v>30</v>
      </c>
    </row>
    <row r="11" spans="1:3" x14ac:dyDescent="0.15">
      <c r="B11" t="s">
        <v>85</v>
      </c>
      <c r="C11">
        <v>600</v>
      </c>
    </row>
  </sheetData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7</vt:i4>
      </vt:variant>
    </vt:vector>
  </HeadingPairs>
  <TitlesOfParts>
    <vt:vector size="7" baseType="lpstr">
      <vt:lpstr>課題4-1データ</vt:lpstr>
      <vt:lpstr>課題4-1完成</vt:lpstr>
      <vt:lpstr>課題4-2データ</vt:lpstr>
      <vt:lpstr>課題4-2完成</vt:lpstr>
      <vt:lpstr>グラフデータP.140~</vt:lpstr>
      <vt:lpstr>課題4-3完成 </vt:lpstr>
      <vt:lpstr>重複P.156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suto</dc:creator>
  <cp:lastModifiedBy>user</cp:lastModifiedBy>
  <dcterms:created xsi:type="dcterms:W3CDTF">2015-03-13T04:32:20Z</dcterms:created>
  <dcterms:modified xsi:type="dcterms:W3CDTF">2019-10-03T01:12:08Z</dcterms:modified>
</cp:coreProperties>
</file>