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827"/>
  <workbookPr/>
  <mc:AlternateContent xmlns:mc="http://schemas.openxmlformats.org/markup-compatibility/2006">
    <mc:Choice Requires="x15">
      <x15ac:absPath xmlns:x15ac="http://schemas.microsoft.com/office/spreadsheetml/2010/11/ac" url="\\LS220DB948\share\編集共有フォルダ\11 企画アクセプト（造本中）\石村ーNo.853 Excelで学ぶ　医療・看護のための統計入門\50 ダウンロード用Excelデータ\"/>
    </mc:Choice>
  </mc:AlternateContent>
  <xr:revisionPtr revIDLastSave="0" documentId="13_ncr:1_{4FD18F13-5F81-40EA-952B-A5BF0BDDFA6E}" xr6:coauthVersionLast="45" xr6:coauthVersionMax="45" xr10:uidLastSave="{00000000-0000-0000-0000-000000000000}"/>
  <bookViews>
    <workbookView xWindow="-120" yWindow="-120" windowWidth="29040" windowHeight="16440" xr2:uid="{00000000-000D-0000-FFFF-FFFF00000000}"/>
  </bookViews>
  <sheets>
    <sheet name="10.1" sheetId="1" r:id="rId1"/>
    <sheet name="10.2" sheetId="2" r:id="rId2"/>
    <sheet name="10.3" sheetId="3" r:id="rId3"/>
    <sheet name="例題10.1" sheetId="4" r:id="rId4"/>
    <sheet name="演習10.1" sheetId="5" r:id="rId5"/>
    <sheet name="例題10.2" sheetId="6" r:id="rId6"/>
    <sheet name="演習10.2" sheetId="7" r:id="rId7"/>
    <sheet name="例題10.3" sheetId="8" r:id="rId8"/>
    <sheet name="演習10.3" sheetId="9" r:id="rId9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8" i="2" l="1"/>
  <c r="C8" i="2"/>
  <c r="C3" i="9" l="1"/>
  <c r="C2" i="9"/>
  <c r="D3" i="3"/>
  <c r="D2" i="3"/>
  <c r="B8" i="8"/>
  <c r="B10" i="8" s="1"/>
  <c r="D10" i="8" s="1"/>
  <c r="B6" i="8"/>
  <c r="B5" i="8"/>
  <c r="C3" i="8"/>
  <c r="C2" i="8"/>
  <c r="D11" i="8" l="1"/>
</calcChain>
</file>

<file path=xl/sharedStrings.xml><?xml version="1.0" encoding="utf-8"?>
<sst xmlns="http://schemas.openxmlformats.org/spreadsheetml/2006/main" count="76" uniqueCount="36">
  <si>
    <t>投与前</t>
    <rPh sb="0" eb="2">
      <t>トウヨ</t>
    </rPh>
    <rPh sb="2" eb="3">
      <t>マエ</t>
    </rPh>
    <phoneticPr fontId="2"/>
  </si>
  <si>
    <t>30分後</t>
    <rPh sb="2" eb="4">
      <t>フンゴ</t>
    </rPh>
    <phoneticPr fontId="2"/>
  </si>
  <si>
    <t>合計</t>
    <rPh sb="0" eb="2">
      <t>ゴウケイ</t>
    </rPh>
    <phoneticPr fontId="1"/>
  </si>
  <si>
    <t>検定統計量</t>
    <rPh sb="0" eb="2">
      <t>ケンテイ</t>
    </rPh>
    <rPh sb="2" eb="5">
      <t>トウケイリョウ</t>
    </rPh>
    <phoneticPr fontId="1"/>
  </si>
  <si>
    <t>共通の比率</t>
    <rPh sb="0" eb="2">
      <t>キョウツウ</t>
    </rPh>
    <rPh sb="3" eb="5">
      <t>ヒリツ</t>
    </rPh>
    <phoneticPr fontId="1"/>
  </si>
  <si>
    <t>片側有意確率</t>
    <rPh sb="0" eb="2">
      <t>カタガワ</t>
    </rPh>
    <rPh sb="2" eb="4">
      <t>ユウイ</t>
    </rPh>
    <rPh sb="4" eb="6">
      <t>カクリツ</t>
    </rPh>
    <phoneticPr fontId="1"/>
  </si>
  <si>
    <t>60分後</t>
    <rPh sb="2" eb="4">
      <t>フンゴ</t>
    </rPh>
    <phoneticPr fontId="2"/>
  </si>
  <si>
    <t>30分後</t>
  </si>
  <si>
    <t>投与前</t>
  </si>
  <si>
    <t>平均</t>
  </si>
  <si>
    <t>分散</t>
  </si>
  <si>
    <t>観測数</t>
  </si>
  <si>
    <t>ピアソン相関</t>
  </si>
  <si>
    <t>仮説平均との差異</t>
  </si>
  <si>
    <t>自由度</t>
  </si>
  <si>
    <t xml:space="preserve">t </t>
  </si>
  <si>
    <t>P(T&lt;=t) 片側</t>
  </si>
  <si>
    <t>t 境界値 片側</t>
  </si>
  <si>
    <t>P(T&lt;=t) 両側</t>
  </si>
  <si>
    <t>t 境界値 両側</t>
  </si>
  <si>
    <t>t-検定: 等分散を仮定した２標本による検定</t>
  </si>
  <si>
    <t>女性</t>
  </si>
  <si>
    <t>男性</t>
  </si>
  <si>
    <t>プールされた分散</t>
  </si>
  <si>
    <t>神経症にかかった人</t>
    <rPh sb="0" eb="3">
      <t>シンケイショウ</t>
    </rPh>
    <rPh sb="8" eb="9">
      <t>ヒト</t>
    </rPh>
    <phoneticPr fontId="1"/>
  </si>
  <si>
    <t>神経症にかからなかった人</t>
    <rPh sb="0" eb="3">
      <t>シンケイショウ</t>
    </rPh>
    <rPh sb="11" eb="12">
      <t>ヒト</t>
    </rPh>
    <phoneticPr fontId="1"/>
  </si>
  <si>
    <t>女性　A</t>
    <rPh sb="0" eb="2">
      <t>ジョセイ</t>
    </rPh>
    <phoneticPr fontId="1"/>
  </si>
  <si>
    <t>男性　B</t>
    <rPh sb="0" eb="2">
      <t>ダンセイ</t>
    </rPh>
    <phoneticPr fontId="1"/>
  </si>
  <si>
    <t>Aの標本比率</t>
    <rPh sb="2" eb="4">
      <t>ヒョウホン</t>
    </rPh>
    <rPh sb="4" eb="6">
      <t>ヒリツ</t>
    </rPh>
    <phoneticPr fontId="1"/>
  </si>
  <si>
    <t>Bの標本比率</t>
    <rPh sb="2" eb="4">
      <t>ヒョウホン</t>
    </rPh>
    <rPh sb="4" eb="6">
      <t>ヒリツ</t>
    </rPh>
    <phoneticPr fontId="1"/>
  </si>
  <si>
    <t>両側有意確率</t>
    <rPh sb="0" eb="2">
      <t>リョウガワ</t>
    </rPh>
    <rPh sb="2" eb="4">
      <t>ユウイ</t>
    </rPh>
    <rPh sb="4" eb="6">
      <t>カクリツ</t>
    </rPh>
    <phoneticPr fontId="1"/>
  </si>
  <si>
    <t>コレステロール値が高い</t>
    <rPh sb="7" eb="8">
      <t>チ</t>
    </rPh>
    <rPh sb="9" eb="10">
      <t>タカ</t>
    </rPh>
    <phoneticPr fontId="1"/>
  </si>
  <si>
    <t>コレステロール値が正常</t>
    <rPh sb="7" eb="8">
      <t>チ</t>
    </rPh>
    <rPh sb="9" eb="11">
      <t>セイジョウ</t>
    </rPh>
    <phoneticPr fontId="1"/>
  </si>
  <si>
    <t>スポーツをしている　A</t>
    <phoneticPr fontId="1"/>
  </si>
  <si>
    <t>スポーツをしていない　B</t>
    <phoneticPr fontId="1"/>
  </si>
  <si>
    <t>被験者No</t>
    <rPh sb="0" eb="3">
      <t>ヒケンシャ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</si>
</sst>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0"/>
    <numFmt numFmtId="177" formatCode="0.0000"/>
    <numFmt numFmtId="178" formatCode="0.0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176" fontId="3" fillId="0" borderId="0" xfId="0" applyNumberFormat="1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176" fontId="3" fillId="0" borderId="2" xfId="0" applyNumberFormat="1" applyFont="1" applyFill="1" applyBorder="1" applyAlignment="1">
      <alignment vertical="center"/>
    </xf>
    <xf numFmtId="178" fontId="3" fillId="0" borderId="0" xfId="0" applyNumberFormat="1" applyFont="1" applyFill="1" applyBorder="1" applyAlignment="1">
      <alignment vertical="center"/>
    </xf>
    <xf numFmtId="2" fontId="3" fillId="0" borderId="0" xfId="0" applyNumberFormat="1" applyFont="1" applyFill="1" applyBorder="1" applyAlignment="1">
      <alignment vertical="center"/>
    </xf>
    <xf numFmtId="177" fontId="3" fillId="0" borderId="0" xfId="0" applyNumberFormat="1" applyFont="1" applyFill="1" applyBorder="1" applyAlignment="1">
      <alignment vertical="center"/>
    </xf>
    <xf numFmtId="0" fontId="3" fillId="0" borderId="0" xfId="0" applyFont="1" applyFill="1">
      <alignment vertical="center"/>
    </xf>
    <xf numFmtId="176" fontId="3" fillId="0" borderId="0" xfId="0" applyNumberFormat="1" applyFont="1" applyFill="1">
      <alignment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Protection="1">
      <alignment vertical="center"/>
      <protection locked="0"/>
    </xf>
    <xf numFmtId="0" fontId="3" fillId="0" borderId="0" xfId="0" applyFont="1" applyBorder="1" applyProtection="1">
      <alignment vertical="center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vertical="center"/>
      <protection locked="0"/>
    </xf>
    <xf numFmtId="176" fontId="3" fillId="0" borderId="0" xfId="0" applyNumberFormat="1" applyFont="1" applyFill="1" applyBorder="1" applyAlignment="1" applyProtection="1">
      <alignment vertical="center"/>
      <protection locked="0"/>
    </xf>
    <xf numFmtId="0" fontId="3" fillId="0" borderId="0" xfId="0" applyFont="1" applyFill="1" applyBorder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176" fontId="3" fillId="0" borderId="0" xfId="0" applyNumberFormat="1" applyFont="1" applyFill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4"/>
  <sheetViews>
    <sheetView tabSelected="1" zoomScaleNormal="100" workbookViewId="0"/>
  </sheetViews>
  <sheetFormatPr defaultRowHeight="13.5" x14ac:dyDescent="0.4"/>
  <cols>
    <col min="1" max="2" width="9" style="15"/>
    <col min="3" max="4" width="9" style="16"/>
    <col min="5" max="5" width="9" style="16" customWidth="1"/>
    <col min="6" max="23" width="9" style="16"/>
    <col min="24" max="16384" width="9" style="15"/>
  </cols>
  <sheetData>
    <row r="1" spans="1:7" x14ac:dyDescent="0.4">
      <c r="A1" s="15" t="s">
        <v>26</v>
      </c>
      <c r="B1" s="15" t="s">
        <v>27</v>
      </c>
    </row>
    <row r="2" spans="1:7" x14ac:dyDescent="0.4">
      <c r="A2" s="15">
        <v>186</v>
      </c>
      <c r="B2" s="15">
        <v>234</v>
      </c>
    </row>
    <row r="3" spans="1:7" x14ac:dyDescent="0.4">
      <c r="A3" s="15">
        <v>128</v>
      </c>
      <c r="B3" s="15">
        <v>174</v>
      </c>
      <c r="E3" s="17"/>
      <c r="F3" s="17"/>
      <c r="G3" s="17"/>
    </row>
    <row r="4" spans="1:7" x14ac:dyDescent="0.4">
      <c r="A4" s="15">
        <v>145</v>
      </c>
      <c r="B4" s="15">
        <v>196</v>
      </c>
      <c r="E4" s="18"/>
      <c r="F4" s="18"/>
      <c r="G4" s="18"/>
    </row>
    <row r="5" spans="1:7" x14ac:dyDescent="0.4">
      <c r="A5" s="15">
        <v>155</v>
      </c>
      <c r="B5" s="15">
        <v>169</v>
      </c>
      <c r="E5" s="18"/>
      <c r="F5" s="19"/>
      <c r="G5" s="18"/>
    </row>
    <row r="6" spans="1:7" x14ac:dyDescent="0.4">
      <c r="A6" s="15">
        <v>145</v>
      </c>
      <c r="B6" s="15">
        <v>209</v>
      </c>
      <c r="E6" s="18"/>
      <c r="F6" s="18"/>
      <c r="G6" s="18"/>
    </row>
    <row r="7" spans="1:7" x14ac:dyDescent="0.4">
      <c r="A7" s="15">
        <v>145</v>
      </c>
      <c r="B7" s="15">
        <v>222</v>
      </c>
      <c r="E7" s="18"/>
      <c r="F7" s="19"/>
      <c r="G7" s="18"/>
    </row>
    <row r="8" spans="1:7" x14ac:dyDescent="0.4">
      <c r="A8" s="15">
        <v>144</v>
      </c>
      <c r="B8" s="15">
        <v>232</v>
      </c>
      <c r="E8" s="18"/>
      <c r="F8" s="18"/>
      <c r="G8" s="18"/>
    </row>
    <row r="9" spans="1:7" x14ac:dyDescent="0.4">
      <c r="A9" s="15">
        <v>235</v>
      </c>
      <c r="B9" s="15">
        <v>211</v>
      </c>
      <c r="E9" s="18"/>
      <c r="F9" s="18"/>
      <c r="G9" s="18"/>
    </row>
    <row r="10" spans="1:7" x14ac:dyDescent="0.4">
      <c r="E10" s="18"/>
      <c r="F10" s="19"/>
      <c r="G10" s="18"/>
    </row>
    <row r="11" spans="1:7" x14ac:dyDescent="0.4">
      <c r="E11" s="18"/>
      <c r="F11" s="19"/>
      <c r="G11" s="18"/>
    </row>
    <row r="12" spans="1:7" x14ac:dyDescent="0.4">
      <c r="E12" s="18"/>
      <c r="F12" s="19"/>
      <c r="G12" s="18"/>
    </row>
    <row r="13" spans="1:7" x14ac:dyDescent="0.4">
      <c r="E13" s="18"/>
      <c r="F13" s="19"/>
      <c r="G13" s="18"/>
    </row>
    <row r="14" spans="1:7" x14ac:dyDescent="0.4">
      <c r="E14" s="18"/>
      <c r="F14" s="19"/>
      <c r="G14" s="18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6"/>
  <sheetViews>
    <sheetView zoomScaleNormal="100" workbookViewId="0"/>
  </sheetViews>
  <sheetFormatPr defaultRowHeight="13.5" x14ac:dyDescent="0.4"/>
  <cols>
    <col min="1" max="1" width="11.375" style="10" customWidth="1"/>
    <col min="2" max="10" width="9" style="10"/>
    <col min="11" max="11" width="15.875" style="20" customWidth="1"/>
    <col min="12" max="13" width="9" style="20"/>
    <col min="14" max="16384" width="9" style="10"/>
  </cols>
  <sheetData>
    <row r="1" spans="1:13" x14ac:dyDescent="0.4">
      <c r="A1" s="12" t="s">
        <v>35</v>
      </c>
      <c r="B1" s="12" t="s">
        <v>1</v>
      </c>
      <c r="C1" s="12" t="s">
        <v>0</v>
      </c>
      <c r="D1" s="12"/>
      <c r="E1" s="12"/>
    </row>
    <row r="2" spans="1:13" x14ac:dyDescent="0.4">
      <c r="A2" s="10">
        <v>1</v>
      </c>
      <c r="B2" s="10">
        <v>132</v>
      </c>
      <c r="C2" s="10">
        <v>84</v>
      </c>
    </row>
    <row r="3" spans="1:13" x14ac:dyDescent="0.4">
      <c r="A3" s="10">
        <v>2</v>
      </c>
      <c r="B3" s="10">
        <v>151</v>
      </c>
      <c r="C3" s="10">
        <v>96</v>
      </c>
      <c r="K3" s="14"/>
      <c r="L3" s="14"/>
      <c r="M3" s="14"/>
    </row>
    <row r="4" spans="1:13" x14ac:dyDescent="0.4">
      <c r="A4" s="10">
        <v>3</v>
      </c>
      <c r="B4" s="10">
        <v>143</v>
      </c>
      <c r="C4" s="10">
        <v>75</v>
      </c>
      <c r="K4" s="3"/>
      <c r="L4" s="7"/>
      <c r="M4" s="7"/>
    </row>
    <row r="5" spans="1:13" x14ac:dyDescent="0.4">
      <c r="A5" s="10">
        <v>4</v>
      </c>
      <c r="B5" s="10">
        <v>169</v>
      </c>
      <c r="C5" s="10">
        <v>110</v>
      </c>
      <c r="K5" s="3"/>
      <c r="L5" s="8"/>
      <c r="M5" s="8"/>
    </row>
    <row r="6" spans="1:13" x14ac:dyDescent="0.4">
      <c r="A6" s="10">
        <v>5</v>
      </c>
      <c r="B6" s="10">
        <v>156</v>
      </c>
      <c r="C6" s="10">
        <v>82</v>
      </c>
      <c r="K6" s="3"/>
      <c r="L6" s="3"/>
      <c r="M6" s="3"/>
    </row>
    <row r="7" spans="1:13" x14ac:dyDescent="0.4">
      <c r="A7" s="10">
        <v>6</v>
      </c>
      <c r="B7" s="10">
        <v>145</v>
      </c>
      <c r="C7" s="10">
        <v>105</v>
      </c>
      <c r="K7" s="3"/>
      <c r="L7" s="9"/>
      <c r="M7" s="3"/>
    </row>
    <row r="8" spans="1:13" x14ac:dyDescent="0.4">
      <c r="A8" s="10" t="s">
        <v>2</v>
      </c>
      <c r="B8" s="10">
        <f>SUM(B2:B7)</f>
        <v>896</v>
      </c>
      <c r="C8" s="10">
        <f>SUM(C2:C7)</f>
        <v>552</v>
      </c>
      <c r="K8" s="3"/>
      <c r="L8" s="3"/>
      <c r="M8" s="3"/>
    </row>
    <row r="9" spans="1:13" x14ac:dyDescent="0.4">
      <c r="K9" s="3"/>
      <c r="L9" s="3"/>
      <c r="M9" s="3"/>
    </row>
    <row r="10" spans="1:13" x14ac:dyDescent="0.4">
      <c r="B10" s="11"/>
      <c r="K10" s="3"/>
      <c r="L10" s="4"/>
      <c r="M10" s="3"/>
    </row>
    <row r="11" spans="1:13" x14ac:dyDescent="0.4">
      <c r="B11" s="11"/>
      <c r="K11" s="3"/>
      <c r="L11" s="4"/>
      <c r="M11" s="3"/>
    </row>
    <row r="12" spans="1:13" x14ac:dyDescent="0.4">
      <c r="B12" s="11"/>
      <c r="K12" s="3"/>
      <c r="L12" s="4"/>
      <c r="M12" s="3"/>
    </row>
    <row r="13" spans="1:13" x14ac:dyDescent="0.4">
      <c r="B13" s="11"/>
      <c r="K13" s="3"/>
      <c r="L13" s="4"/>
      <c r="M13" s="3"/>
    </row>
    <row r="14" spans="1:13" x14ac:dyDescent="0.4">
      <c r="B14" s="11"/>
      <c r="C14" s="11"/>
      <c r="K14" s="3"/>
      <c r="L14" s="4"/>
      <c r="M14" s="3"/>
    </row>
    <row r="15" spans="1:13" x14ac:dyDescent="0.4">
      <c r="B15" s="11"/>
    </row>
    <row r="16" spans="1:13" x14ac:dyDescent="0.4">
      <c r="B16" s="11"/>
    </row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1"/>
  <sheetViews>
    <sheetView workbookViewId="0">
      <selection activeCell="B5" sqref="B5"/>
    </sheetView>
  </sheetViews>
  <sheetFormatPr defaultRowHeight="13.5" x14ac:dyDescent="0.4"/>
  <cols>
    <col min="1" max="1" width="21.875" style="10" bestFit="1" customWidth="1"/>
    <col min="2" max="2" width="21.75" style="10" bestFit="1" customWidth="1"/>
    <col min="3" max="3" width="21.875" style="10" bestFit="1" customWidth="1"/>
    <col min="4" max="4" width="5.875" style="10" bestFit="1" customWidth="1"/>
    <col min="5" max="16384" width="9" style="10"/>
  </cols>
  <sheetData>
    <row r="1" spans="1:10" x14ac:dyDescent="0.4">
      <c r="A1" s="21"/>
      <c r="B1" s="21" t="s">
        <v>31</v>
      </c>
      <c r="C1" s="21" t="s">
        <v>32</v>
      </c>
      <c r="D1" s="21" t="s">
        <v>2</v>
      </c>
      <c r="J1" s="22"/>
    </row>
    <row r="2" spans="1:10" x14ac:dyDescent="0.4">
      <c r="A2" s="12" t="s">
        <v>33</v>
      </c>
      <c r="B2" s="21">
        <v>16</v>
      </c>
      <c r="C2" s="22">
        <v>84</v>
      </c>
      <c r="D2" s="21">
        <f>SUM(B2:C2)</f>
        <v>100</v>
      </c>
      <c r="H2" s="22"/>
      <c r="J2" s="22"/>
    </row>
    <row r="3" spans="1:10" x14ac:dyDescent="0.4">
      <c r="A3" s="12" t="s">
        <v>34</v>
      </c>
      <c r="B3" s="21">
        <v>35</v>
      </c>
      <c r="C3" s="22">
        <v>65</v>
      </c>
      <c r="D3" s="21">
        <f>SUM(B3:C3)</f>
        <v>100</v>
      </c>
      <c r="H3" s="22"/>
      <c r="J3" s="22"/>
    </row>
    <row r="4" spans="1:10" x14ac:dyDescent="0.4">
      <c r="A4" s="22"/>
      <c r="C4" s="22"/>
      <c r="H4" s="22"/>
      <c r="J4" s="22"/>
    </row>
    <row r="5" spans="1:10" x14ac:dyDescent="0.4">
      <c r="A5" s="22" t="s">
        <v>28</v>
      </c>
      <c r="B5" s="11"/>
      <c r="C5" s="22"/>
      <c r="J5" s="22"/>
    </row>
    <row r="6" spans="1:10" x14ac:dyDescent="0.4">
      <c r="A6" s="22" t="s">
        <v>29</v>
      </c>
      <c r="B6" s="11"/>
      <c r="C6" s="22"/>
      <c r="H6" s="22"/>
      <c r="J6" s="22"/>
    </row>
    <row r="7" spans="1:10" x14ac:dyDescent="0.4">
      <c r="C7" s="22"/>
      <c r="J7" s="22"/>
    </row>
    <row r="8" spans="1:10" x14ac:dyDescent="0.4">
      <c r="A8" s="22" t="s">
        <v>4</v>
      </c>
      <c r="B8" s="11"/>
      <c r="C8" s="22"/>
      <c r="H8" s="22"/>
      <c r="J8" s="22"/>
    </row>
    <row r="9" spans="1:10" x14ac:dyDescent="0.4">
      <c r="C9" s="22"/>
    </row>
    <row r="10" spans="1:10" x14ac:dyDescent="0.4">
      <c r="A10" s="22" t="s">
        <v>3</v>
      </c>
      <c r="B10" s="11"/>
      <c r="C10" s="22" t="s">
        <v>5</v>
      </c>
      <c r="D10" s="11"/>
    </row>
    <row r="11" spans="1:10" x14ac:dyDescent="0.4">
      <c r="C11" s="22" t="s">
        <v>30</v>
      </c>
      <c r="D11" s="11"/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4"/>
  <sheetViews>
    <sheetView zoomScaleNormal="100" workbookViewId="0"/>
  </sheetViews>
  <sheetFormatPr defaultRowHeight="13.5" x14ac:dyDescent="0.4"/>
  <cols>
    <col min="1" max="1" width="7.625" style="1" bestFit="1" customWidth="1"/>
    <col min="2" max="2" width="7.75" style="1" bestFit="1" customWidth="1"/>
    <col min="3" max="4" width="9" style="1"/>
    <col min="5" max="5" width="26.75" style="1" customWidth="1"/>
    <col min="6" max="6" width="9.875" style="1" bestFit="1" customWidth="1"/>
    <col min="7" max="7" width="8.875" style="1" bestFit="1" customWidth="1"/>
    <col min="8" max="16384" width="9" style="1"/>
  </cols>
  <sheetData>
    <row r="1" spans="1:7" x14ac:dyDescent="0.4">
      <c r="A1" s="1" t="s">
        <v>26</v>
      </c>
      <c r="B1" s="1" t="s">
        <v>27</v>
      </c>
      <c r="E1" s="1" t="s">
        <v>20</v>
      </c>
    </row>
    <row r="2" spans="1:7" ht="14.25" thickBot="1" x14ac:dyDescent="0.45">
      <c r="A2" s="1">
        <v>346</v>
      </c>
      <c r="B2" s="1">
        <v>340</v>
      </c>
    </row>
    <row r="3" spans="1:7" x14ac:dyDescent="0.4">
      <c r="A3" s="1">
        <v>228</v>
      </c>
      <c r="B3" s="1">
        <v>185</v>
      </c>
      <c r="E3" s="2"/>
      <c r="F3" s="2" t="s">
        <v>21</v>
      </c>
      <c r="G3" s="2" t="s">
        <v>22</v>
      </c>
    </row>
    <row r="4" spans="1:7" x14ac:dyDescent="0.4">
      <c r="A4" s="1">
        <v>333</v>
      </c>
      <c r="B4" s="1">
        <v>285</v>
      </c>
      <c r="E4" s="3" t="s">
        <v>9</v>
      </c>
      <c r="F4" s="4">
        <v>240.77777777777777</v>
      </c>
      <c r="G4" s="4">
        <v>282.55555555555554</v>
      </c>
    </row>
    <row r="5" spans="1:7" x14ac:dyDescent="0.4">
      <c r="A5" s="1">
        <v>150</v>
      </c>
      <c r="B5" s="1">
        <v>205</v>
      </c>
      <c r="E5" s="3" t="s">
        <v>10</v>
      </c>
      <c r="F5" s="4">
        <v>11559.194444444445</v>
      </c>
      <c r="G5" s="4">
        <v>5177.527777777781</v>
      </c>
    </row>
    <row r="6" spans="1:7" x14ac:dyDescent="0.4">
      <c r="A6" s="1">
        <v>409</v>
      </c>
      <c r="B6" s="1">
        <v>317</v>
      </c>
      <c r="E6" s="3" t="s">
        <v>11</v>
      </c>
      <c r="F6" s="3">
        <v>9</v>
      </c>
      <c r="G6" s="3">
        <v>9</v>
      </c>
    </row>
    <row r="7" spans="1:7" x14ac:dyDescent="0.4">
      <c r="A7" s="1">
        <v>82</v>
      </c>
      <c r="B7" s="1">
        <v>317</v>
      </c>
      <c r="E7" s="3" t="s">
        <v>23</v>
      </c>
      <c r="F7" s="4">
        <v>8368.3611111111131</v>
      </c>
      <c r="G7" s="3"/>
    </row>
    <row r="8" spans="1:7" x14ac:dyDescent="0.4">
      <c r="A8" s="1">
        <v>198</v>
      </c>
      <c r="B8" s="1">
        <v>409</v>
      </c>
      <c r="E8" s="3" t="s">
        <v>13</v>
      </c>
      <c r="F8" s="3">
        <v>0</v>
      </c>
      <c r="G8" s="3"/>
    </row>
    <row r="9" spans="1:7" x14ac:dyDescent="0.4">
      <c r="A9" s="1">
        <v>150</v>
      </c>
      <c r="B9" s="1">
        <v>220</v>
      </c>
      <c r="E9" s="3" t="s">
        <v>14</v>
      </c>
      <c r="F9" s="3">
        <v>16</v>
      </c>
      <c r="G9" s="3"/>
    </row>
    <row r="10" spans="1:7" x14ac:dyDescent="0.4">
      <c r="A10" s="1">
        <v>271</v>
      </c>
      <c r="B10" s="1">
        <v>265</v>
      </c>
      <c r="E10" s="3" t="s">
        <v>15</v>
      </c>
      <c r="F10" s="4">
        <v>-0.96879387874521183</v>
      </c>
      <c r="G10" s="3"/>
    </row>
    <row r="11" spans="1:7" x14ac:dyDescent="0.4">
      <c r="E11" s="3" t="s">
        <v>16</v>
      </c>
      <c r="F11" s="4">
        <v>0.1735328782081208</v>
      </c>
      <c r="G11" s="3"/>
    </row>
    <row r="12" spans="1:7" x14ac:dyDescent="0.4">
      <c r="E12" s="3" t="s">
        <v>17</v>
      </c>
      <c r="F12" s="4">
        <v>1.7458836762762506</v>
      </c>
      <c r="G12" s="3"/>
    </row>
    <row r="13" spans="1:7" x14ac:dyDescent="0.4">
      <c r="E13" s="3" t="s">
        <v>18</v>
      </c>
      <c r="F13" s="4">
        <v>0.3470657564162416</v>
      </c>
      <c r="G13" s="3"/>
    </row>
    <row r="14" spans="1:7" ht="14.25" thickBot="1" x14ac:dyDescent="0.45">
      <c r="E14" s="5" t="s">
        <v>19</v>
      </c>
      <c r="F14" s="6">
        <v>2.119905299221255</v>
      </c>
      <c r="G14" s="5"/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14"/>
  <sheetViews>
    <sheetView workbookViewId="0"/>
  </sheetViews>
  <sheetFormatPr defaultRowHeight="13.5" x14ac:dyDescent="0.4"/>
  <cols>
    <col min="1" max="1" width="7.625" style="1" bestFit="1" customWidth="1"/>
    <col min="2" max="2" width="7.75" style="1" bestFit="1" customWidth="1"/>
    <col min="3" max="3" width="9" style="1"/>
    <col min="4" max="4" width="9" style="13"/>
    <col min="5" max="5" width="9" style="13" customWidth="1"/>
    <col min="6" max="14" width="9" style="13"/>
    <col min="15" max="16384" width="9" style="1"/>
  </cols>
  <sheetData>
    <row r="1" spans="1:7" x14ac:dyDescent="0.4">
      <c r="A1" s="1" t="s">
        <v>26</v>
      </c>
      <c r="B1" s="1" t="s">
        <v>27</v>
      </c>
    </row>
    <row r="2" spans="1:7" x14ac:dyDescent="0.4">
      <c r="A2" s="1">
        <v>164</v>
      </c>
      <c r="B2" s="1">
        <v>134</v>
      </c>
    </row>
    <row r="3" spans="1:7" x14ac:dyDescent="0.4">
      <c r="A3" s="1">
        <v>142</v>
      </c>
      <c r="B3" s="1">
        <v>140</v>
      </c>
      <c r="E3" s="14"/>
      <c r="F3" s="14"/>
      <c r="G3" s="14"/>
    </row>
    <row r="4" spans="1:7" x14ac:dyDescent="0.4">
      <c r="A4" s="1">
        <v>142</v>
      </c>
      <c r="B4" s="1">
        <v>154</v>
      </c>
      <c r="E4" s="3"/>
      <c r="F4" s="3"/>
      <c r="G4" s="3"/>
    </row>
    <row r="5" spans="1:7" x14ac:dyDescent="0.4">
      <c r="A5" s="1">
        <v>122</v>
      </c>
      <c r="B5" s="1">
        <v>142</v>
      </c>
      <c r="E5" s="3"/>
      <c r="F5" s="4"/>
      <c r="G5" s="4"/>
    </row>
    <row r="6" spans="1:7" x14ac:dyDescent="0.4">
      <c r="A6" s="1">
        <v>136</v>
      </c>
      <c r="B6" s="1">
        <v>138</v>
      </c>
      <c r="E6" s="3"/>
      <c r="F6" s="3"/>
      <c r="G6" s="3"/>
    </row>
    <row r="7" spans="1:7" x14ac:dyDescent="0.4">
      <c r="A7" s="1">
        <v>142</v>
      </c>
      <c r="B7" s="1">
        <v>150</v>
      </c>
      <c r="E7" s="3"/>
      <c r="F7" s="4"/>
      <c r="G7" s="3"/>
    </row>
    <row r="8" spans="1:7" x14ac:dyDescent="0.4">
      <c r="A8" s="1">
        <v>114</v>
      </c>
      <c r="B8" s="1">
        <v>130</v>
      </c>
      <c r="E8" s="3"/>
      <c r="F8" s="3"/>
      <c r="G8" s="3"/>
    </row>
    <row r="9" spans="1:7" x14ac:dyDescent="0.4">
      <c r="A9" s="1">
        <v>118</v>
      </c>
      <c r="B9" s="1">
        <v>134</v>
      </c>
      <c r="E9" s="3"/>
      <c r="F9" s="3"/>
      <c r="G9" s="3"/>
    </row>
    <row r="10" spans="1:7" x14ac:dyDescent="0.4">
      <c r="A10" s="1">
        <v>183</v>
      </c>
      <c r="B10" s="1">
        <v>152</v>
      </c>
      <c r="E10" s="3"/>
      <c r="F10" s="4"/>
      <c r="G10" s="3"/>
    </row>
    <row r="11" spans="1:7" x14ac:dyDescent="0.4">
      <c r="A11" s="1">
        <v>155</v>
      </c>
      <c r="B11" s="1">
        <v>139</v>
      </c>
      <c r="E11" s="3"/>
      <c r="F11" s="4"/>
      <c r="G11" s="3"/>
    </row>
    <row r="12" spans="1:7" x14ac:dyDescent="0.4">
      <c r="E12" s="3"/>
      <c r="F12" s="4"/>
      <c r="G12" s="3"/>
    </row>
    <row r="13" spans="1:7" x14ac:dyDescent="0.4">
      <c r="E13" s="3"/>
      <c r="F13" s="4"/>
      <c r="G13" s="3"/>
    </row>
    <row r="14" spans="1:7" x14ac:dyDescent="0.4">
      <c r="E14" s="3"/>
      <c r="F14" s="4"/>
      <c r="G14" s="3"/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12"/>
  <sheetViews>
    <sheetView zoomScaleNormal="100" workbookViewId="0"/>
  </sheetViews>
  <sheetFormatPr defaultRowHeight="13.5" x14ac:dyDescent="0.4"/>
  <cols>
    <col min="1" max="5" width="9" style="1"/>
    <col min="6" max="6" width="15.125" style="1" customWidth="1"/>
    <col min="7" max="16384" width="9" style="1"/>
  </cols>
  <sheetData>
    <row r="1" spans="1:8" x14ac:dyDescent="0.4">
      <c r="A1" s="12" t="s">
        <v>35</v>
      </c>
      <c r="B1" s="12" t="s">
        <v>1</v>
      </c>
      <c r="C1" s="12" t="s">
        <v>0</v>
      </c>
      <c r="F1" s="2"/>
      <c r="G1" s="2" t="s">
        <v>7</v>
      </c>
      <c r="H1" s="2" t="s">
        <v>8</v>
      </c>
    </row>
    <row r="2" spans="1:8" x14ac:dyDescent="0.4">
      <c r="A2" s="10">
        <v>1</v>
      </c>
      <c r="B2" s="10">
        <v>7.8</v>
      </c>
      <c r="C2" s="10">
        <v>5.4</v>
      </c>
      <c r="F2" s="3" t="s">
        <v>9</v>
      </c>
      <c r="G2" s="4">
        <v>6.8857142857142861</v>
      </c>
      <c r="H2" s="4">
        <v>4.8285714285714283</v>
      </c>
    </row>
    <row r="3" spans="1:8" x14ac:dyDescent="0.4">
      <c r="A3" s="10">
        <v>2</v>
      </c>
      <c r="B3" s="10">
        <v>4.5</v>
      </c>
      <c r="C3" s="10">
        <v>3.9</v>
      </c>
      <c r="F3" s="3" t="s">
        <v>10</v>
      </c>
      <c r="G3" s="4">
        <v>2.9014285714285677</v>
      </c>
      <c r="H3" s="4">
        <v>0.66571428571428726</v>
      </c>
    </row>
    <row r="4" spans="1:8" x14ac:dyDescent="0.4">
      <c r="A4" s="10">
        <v>3</v>
      </c>
      <c r="B4" s="10">
        <v>4.9000000000000004</v>
      </c>
      <c r="C4" s="10">
        <v>4.9000000000000004</v>
      </c>
      <c r="F4" s="3" t="s">
        <v>11</v>
      </c>
      <c r="G4" s="3">
        <v>7</v>
      </c>
      <c r="H4" s="3">
        <v>7</v>
      </c>
    </row>
    <row r="5" spans="1:8" x14ac:dyDescent="0.4">
      <c r="A5" s="10">
        <v>4</v>
      </c>
      <c r="B5" s="10">
        <v>6.1</v>
      </c>
      <c r="C5" s="10">
        <v>6.1</v>
      </c>
      <c r="F5" s="3" t="s">
        <v>12</v>
      </c>
      <c r="G5" s="4">
        <v>6.2702075257847822E-2</v>
      </c>
      <c r="H5" s="3"/>
    </row>
    <row r="6" spans="1:8" x14ac:dyDescent="0.4">
      <c r="A6" s="10">
        <v>5</v>
      </c>
      <c r="B6" s="10">
        <v>8.3000000000000007</v>
      </c>
      <c r="C6" s="10">
        <v>5.0999999999999996</v>
      </c>
      <c r="F6" s="3" t="s">
        <v>13</v>
      </c>
      <c r="G6" s="3">
        <v>1.2</v>
      </c>
      <c r="H6" s="3"/>
    </row>
    <row r="7" spans="1:8" x14ac:dyDescent="0.4">
      <c r="A7" s="10">
        <v>6</v>
      </c>
      <c r="B7" s="10">
        <v>7.9</v>
      </c>
      <c r="C7" s="10">
        <v>3.8</v>
      </c>
      <c r="F7" s="3" t="s">
        <v>14</v>
      </c>
      <c r="G7" s="3">
        <v>6</v>
      </c>
      <c r="H7" s="3"/>
    </row>
    <row r="8" spans="1:8" x14ac:dyDescent="0.4">
      <c r="A8" s="10">
        <v>7</v>
      </c>
      <c r="B8" s="10">
        <v>8.6999999999999993</v>
      </c>
      <c r="C8" s="10">
        <v>4.5999999999999996</v>
      </c>
      <c r="F8" s="3" t="s">
        <v>15</v>
      </c>
      <c r="G8" s="4">
        <v>1.2311740225021852</v>
      </c>
      <c r="H8" s="3"/>
    </row>
    <row r="9" spans="1:8" x14ac:dyDescent="0.4">
      <c r="F9" s="3" t="s">
        <v>16</v>
      </c>
      <c r="G9" s="4">
        <v>0.13216214139852225</v>
      </c>
      <c r="H9" s="3"/>
    </row>
    <row r="10" spans="1:8" x14ac:dyDescent="0.4">
      <c r="F10" s="3" t="s">
        <v>17</v>
      </c>
      <c r="G10" s="4">
        <v>1.9431802805153031</v>
      </c>
      <c r="H10" s="3"/>
    </row>
    <row r="11" spans="1:8" x14ac:dyDescent="0.4">
      <c r="F11" s="3" t="s">
        <v>18</v>
      </c>
      <c r="G11" s="4">
        <v>0.26432428279704451</v>
      </c>
      <c r="H11" s="3"/>
    </row>
    <row r="12" spans="1:8" ht="14.25" thickBot="1" x14ac:dyDescent="0.45">
      <c r="F12" s="5" t="s">
        <v>19</v>
      </c>
      <c r="G12" s="6">
        <v>2.4469118511449697</v>
      </c>
      <c r="H12" s="5"/>
    </row>
  </sheetData>
  <phoneticPr fontId="1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14"/>
  <sheetViews>
    <sheetView zoomScaleNormal="100" workbookViewId="0"/>
  </sheetViews>
  <sheetFormatPr defaultRowHeight="13.5" x14ac:dyDescent="0.4"/>
  <cols>
    <col min="1" max="3" width="9" style="1"/>
    <col min="4" max="6" width="9" style="13"/>
    <col min="7" max="7" width="9" style="13" customWidth="1"/>
    <col min="8" max="12" width="9" style="13"/>
    <col min="13" max="16384" width="9" style="1"/>
  </cols>
  <sheetData>
    <row r="1" spans="1:9" x14ac:dyDescent="0.4">
      <c r="A1" s="10" t="s">
        <v>35</v>
      </c>
      <c r="B1" s="12" t="s">
        <v>6</v>
      </c>
      <c r="C1" s="12" t="s">
        <v>0</v>
      </c>
    </row>
    <row r="2" spans="1:9" x14ac:dyDescent="0.4">
      <c r="A2" s="10">
        <v>1</v>
      </c>
      <c r="B2" s="10">
        <v>8.1</v>
      </c>
      <c r="C2" s="10">
        <v>5.4</v>
      </c>
    </row>
    <row r="3" spans="1:9" x14ac:dyDescent="0.4">
      <c r="A3" s="10">
        <v>2</v>
      </c>
      <c r="B3" s="10">
        <v>9.1</v>
      </c>
      <c r="C3" s="10">
        <v>3.9</v>
      </c>
      <c r="G3" s="14"/>
      <c r="H3" s="14"/>
      <c r="I3" s="14"/>
    </row>
    <row r="4" spans="1:9" x14ac:dyDescent="0.4">
      <c r="A4" s="10">
        <v>3</v>
      </c>
      <c r="B4" s="10">
        <v>11.3</v>
      </c>
      <c r="C4" s="10">
        <v>4.9000000000000004</v>
      </c>
      <c r="G4" s="3"/>
      <c r="H4" s="4"/>
      <c r="I4" s="4"/>
    </row>
    <row r="5" spans="1:9" x14ac:dyDescent="0.4">
      <c r="A5" s="10">
        <v>4</v>
      </c>
      <c r="B5" s="10">
        <v>7.8</v>
      </c>
      <c r="C5" s="10">
        <v>6.1</v>
      </c>
      <c r="G5" s="3"/>
      <c r="H5" s="4"/>
      <c r="I5" s="4"/>
    </row>
    <row r="6" spans="1:9" x14ac:dyDescent="0.4">
      <c r="A6" s="10">
        <v>5</v>
      </c>
      <c r="B6" s="10">
        <v>7.6</v>
      </c>
      <c r="C6" s="10">
        <v>5.0999999999999996</v>
      </c>
      <c r="G6" s="3"/>
      <c r="H6" s="3"/>
      <c r="I6" s="3"/>
    </row>
    <row r="7" spans="1:9" x14ac:dyDescent="0.4">
      <c r="A7" s="10">
        <v>6</v>
      </c>
      <c r="B7" s="10">
        <v>9.3000000000000007</v>
      </c>
      <c r="C7" s="10">
        <v>3.8</v>
      </c>
      <c r="G7" s="3"/>
      <c r="H7" s="4"/>
      <c r="I7" s="3"/>
    </row>
    <row r="8" spans="1:9" x14ac:dyDescent="0.4">
      <c r="A8" s="10">
        <v>7</v>
      </c>
      <c r="B8" s="10">
        <v>9.9</v>
      </c>
      <c r="C8" s="10">
        <v>4.5999999999999996</v>
      </c>
      <c r="G8" s="3"/>
      <c r="H8" s="3"/>
      <c r="I8" s="3"/>
    </row>
    <row r="9" spans="1:9" x14ac:dyDescent="0.4">
      <c r="G9" s="3"/>
      <c r="H9" s="3"/>
      <c r="I9" s="3"/>
    </row>
    <row r="10" spans="1:9" x14ac:dyDescent="0.4">
      <c r="G10" s="3"/>
      <c r="H10" s="4"/>
      <c r="I10" s="3"/>
    </row>
    <row r="11" spans="1:9" x14ac:dyDescent="0.4">
      <c r="G11" s="3"/>
      <c r="H11" s="4"/>
      <c r="I11" s="3"/>
    </row>
    <row r="12" spans="1:9" x14ac:dyDescent="0.4">
      <c r="G12" s="3"/>
      <c r="H12" s="4"/>
      <c r="I12" s="3"/>
    </row>
    <row r="13" spans="1:9" x14ac:dyDescent="0.4">
      <c r="G13" s="3"/>
      <c r="H13" s="4"/>
      <c r="I13" s="3"/>
    </row>
    <row r="14" spans="1:9" x14ac:dyDescent="0.4">
      <c r="G14" s="3"/>
      <c r="H14" s="4"/>
      <c r="I14" s="3"/>
    </row>
  </sheetData>
  <phoneticPr fontId="1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11"/>
  <sheetViews>
    <sheetView workbookViewId="0"/>
  </sheetViews>
  <sheetFormatPr defaultRowHeight="13.5" x14ac:dyDescent="0.4"/>
  <cols>
    <col min="1" max="1" width="12.375" style="21" bestFit="1" customWidth="1"/>
    <col min="2" max="2" width="18.625" style="21" bestFit="1" customWidth="1"/>
    <col min="3" max="3" width="24.25" style="21" bestFit="1" customWidth="1"/>
    <col min="4" max="4" width="5.875" style="21" bestFit="1" customWidth="1"/>
    <col min="5" max="16384" width="9" style="21"/>
  </cols>
  <sheetData>
    <row r="1" spans="1:10" x14ac:dyDescent="0.4">
      <c r="B1" s="21" t="s">
        <v>24</v>
      </c>
      <c r="C1" s="22" t="s">
        <v>25</v>
      </c>
      <c r="D1" s="21" t="s">
        <v>2</v>
      </c>
      <c r="J1" s="22"/>
    </row>
    <row r="2" spans="1:10" x14ac:dyDescent="0.4">
      <c r="A2" s="22" t="s">
        <v>26</v>
      </c>
      <c r="B2" s="21">
        <v>72</v>
      </c>
      <c r="C2" s="22">
        <f>D2-B2</f>
        <v>163</v>
      </c>
      <c r="D2" s="21">
        <v>235</v>
      </c>
      <c r="H2" s="22"/>
      <c r="J2" s="22"/>
    </row>
    <row r="3" spans="1:10" x14ac:dyDescent="0.4">
      <c r="A3" s="22" t="s">
        <v>27</v>
      </c>
      <c r="B3" s="21">
        <v>52</v>
      </c>
      <c r="C3" s="22">
        <f>D3-B3</f>
        <v>98</v>
      </c>
      <c r="D3" s="21">
        <v>150</v>
      </c>
      <c r="H3" s="22"/>
      <c r="J3" s="22"/>
    </row>
    <row r="4" spans="1:10" x14ac:dyDescent="0.4">
      <c r="A4" s="22"/>
      <c r="C4" s="22"/>
      <c r="H4" s="22"/>
      <c r="J4" s="22"/>
    </row>
    <row r="5" spans="1:10" x14ac:dyDescent="0.4">
      <c r="A5" s="22" t="s">
        <v>28</v>
      </c>
      <c r="B5" s="23">
        <f>B2/D2</f>
        <v>0.30638297872340425</v>
      </c>
      <c r="C5" s="22"/>
      <c r="J5" s="22"/>
    </row>
    <row r="6" spans="1:10" x14ac:dyDescent="0.4">
      <c r="A6" s="22" t="s">
        <v>29</v>
      </c>
      <c r="B6" s="23">
        <f>B3/D3</f>
        <v>0.34666666666666668</v>
      </c>
      <c r="C6" s="22"/>
      <c r="H6" s="22"/>
      <c r="J6" s="22"/>
    </row>
    <row r="7" spans="1:10" x14ac:dyDescent="0.4">
      <c r="C7" s="22"/>
      <c r="J7" s="22"/>
    </row>
    <row r="8" spans="1:10" x14ac:dyDescent="0.4">
      <c r="A8" s="22" t="s">
        <v>4</v>
      </c>
      <c r="B8" s="23">
        <f>(B2+B3)/(D2+D3)</f>
        <v>0.32207792207792207</v>
      </c>
      <c r="C8" s="22"/>
      <c r="H8" s="22"/>
      <c r="J8" s="22"/>
    </row>
    <row r="9" spans="1:10" x14ac:dyDescent="0.4">
      <c r="C9" s="22"/>
    </row>
    <row r="10" spans="1:10" x14ac:dyDescent="0.4">
      <c r="A10" s="22" t="s">
        <v>3</v>
      </c>
      <c r="B10" s="23">
        <f>ABS(B2/D2-B3/D3)/(B8*(1-B8)*(1/D2+1/D3))^0.5</f>
        <v>0.82491281844389364</v>
      </c>
      <c r="C10" s="22" t="s">
        <v>5</v>
      </c>
      <c r="D10" s="23">
        <f>1-_xlfn.NORM.S.DIST(B10,1)</f>
        <v>0.20471054416510015</v>
      </c>
    </row>
    <row r="11" spans="1:10" x14ac:dyDescent="0.4">
      <c r="C11" s="22" t="s">
        <v>30</v>
      </c>
      <c r="D11" s="23">
        <f>2*D10</f>
        <v>0.4094210883302003</v>
      </c>
    </row>
  </sheetData>
  <phoneticPr fontId="1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11"/>
  <sheetViews>
    <sheetView workbookViewId="0">
      <selection activeCell="B5" sqref="B5"/>
    </sheetView>
  </sheetViews>
  <sheetFormatPr defaultRowHeight="13.5" x14ac:dyDescent="0.4"/>
  <cols>
    <col min="1" max="1" width="12.375" style="10" bestFit="1" customWidth="1"/>
    <col min="2" max="2" width="18.625" style="10" bestFit="1" customWidth="1"/>
    <col min="3" max="3" width="24.25" style="10" bestFit="1" customWidth="1"/>
    <col min="4" max="4" width="5.875" style="10" bestFit="1" customWidth="1"/>
    <col min="5" max="16384" width="9" style="10"/>
  </cols>
  <sheetData>
    <row r="1" spans="1:10" x14ac:dyDescent="0.4">
      <c r="A1" s="21"/>
      <c r="B1" s="21" t="s">
        <v>24</v>
      </c>
      <c r="C1" s="22" t="s">
        <v>25</v>
      </c>
      <c r="D1" s="21" t="s">
        <v>2</v>
      </c>
      <c r="J1" s="22"/>
    </row>
    <row r="2" spans="1:10" x14ac:dyDescent="0.4">
      <c r="A2" s="22" t="s">
        <v>26</v>
      </c>
      <c r="B2" s="21">
        <v>53</v>
      </c>
      <c r="C2" s="22">
        <f>D2-B2</f>
        <v>241</v>
      </c>
      <c r="D2" s="21">
        <v>294</v>
      </c>
      <c r="H2" s="22"/>
      <c r="J2" s="22"/>
    </row>
    <row r="3" spans="1:10" x14ac:dyDescent="0.4">
      <c r="A3" s="22" t="s">
        <v>27</v>
      </c>
      <c r="B3" s="21">
        <v>25</v>
      </c>
      <c r="C3" s="22">
        <f>D3-B3</f>
        <v>97</v>
      </c>
      <c r="D3" s="21">
        <v>122</v>
      </c>
      <c r="H3" s="22"/>
      <c r="J3" s="22"/>
    </row>
    <row r="4" spans="1:10" x14ac:dyDescent="0.4">
      <c r="A4" s="22"/>
      <c r="B4" s="21"/>
      <c r="C4" s="22"/>
      <c r="D4" s="21"/>
      <c r="H4" s="22"/>
      <c r="J4" s="22"/>
    </row>
    <row r="5" spans="1:10" x14ac:dyDescent="0.4">
      <c r="A5" s="22" t="s">
        <v>28</v>
      </c>
      <c r="B5" s="23"/>
      <c r="C5" s="22"/>
      <c r="D5" s="21"/>
      <c r="J5" s="22"/>
    </row>
    <row r="6" spans="1:10" x14ac:dyDescent="0.4">
      <c r="A6" s="22" t="s">
        <v>29</v>
      </c>
      <c r="B6" s="23"/>
      <c r="C6" s="22"/>
      <c r="D6" s="21"/>
      <c r="H6" s="22"/>
      <c r="J6" s="22"/>
    </row>
    <row r="7" spans="1:10" x14ac:dyDescent="0.4">
      <c r="A7" s="21"/>
      <c r="B7" s="21"/>
      <c r="C7" s="22"/>
      <c r="D7" s="21"/>
      <c r="J7" s="22"/>
    </row>
    <row r="8" spans="1:10" x14ac:dyDescent="0.4">
      <c r="A8" s="22" t="s">
        <v>4</v>
      </c>
      <c r="B8" s="23"/>
      <c r="C8" s="22"/>
      <c r="D8" s="21"/>
      <c r="H8" s="22"/>
      <c r="J8" s="22"/>
    </row>
    <row r="9" spans="1:10" x14ac:dyDescent="0.4">
      <c r="A9" s="21"/>
      <c r="B9" s="21"/>
      <c r="C9" s="22"/>
      <c r="D9" s="21"/>
      <c r="J9" s="22"/>
    </row>
    <row r="10" spans="1:10" x14ac:dyDescent="0.4">
      <c r="A10" s="22" t="s">
        <v>3</v>
      </c>
      <c r="B10" s="23"/>
      <c r="C10" s="22" t="s">
        <v>5</v>
      </c>
      <c r="D10" s="23"/>
    </row>
    <row r="11" spans="1:10" x14ac:dyDescent="0.4">
      <c r="A11" s="21"/>
      <c r="B11" s="21"/>
      <c r="C11" s="22" t="s">
        <v>30</v>
      </c>
      <c r="D11" s="23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9</vt:i4>
      </vt:variant>
    </vt:vector>
  </HeadingPairs>
  <TitlesOfParts>
    <vt:vector size="9" baseType="lpstr">
      <vt:lpstr>10.1</vt:lpstr>
      <vt:lpstr>10.2</vt:lpstr>
      <vt:lpstr>10.3</vt:lpstr>
      <vt:lpstr>例題10.1</vt:lpstr>
      <vt:lpstr>演習10.1</vt:lpstr>
      <vt:lpstr>例題10.2</vt:lpstr>
      <vt:lpstr>演習10.2</vt:lpstr>
      <vt:lpstr>例題10.3</vt:lpstr>
      <vt:lpstr>演習10.3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Sadao</dc:creator>
  <cp:lastModifiedBy>user35</cp:lastModifiedBy>
  <cp:lastPrinted>2020-04-21T02:43:35Z</cp:lastPrinted>
  <dcterms:created xsi:type="dcterms:W3CDTF">2019-12-24T20:28:22Z</dcterms:created>
  <dcterms:modified xsi:type="dcterms:W3CDTF">2020-07-08T08:15:14Z</dcterms:modified>
</cp:coreProperties>
</file>